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5200" windowHeight="12135" activeTab="3"/>
  </bookViews>
  <sheets>
    <sheet name="Návrh rozpočtu" sheetId="4" r:id="rId1"/>
    <sheet name="Příjmy" sheetId="3" r:id="rId2"/>
    <sheet name="Výdaje" sheetId="2" r:id="rId3"/>
    <sheet name="Financování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8" i="2" l="1"/>
  <c r="E118" i="2"/>
  <c r="D118" i="2"/>
  <c r="G118" i="2"/>
  <c r="G34" i="4" l="1"/>
  <c r="G10" i="2" l="1"/>
  <c r="C13" i="4"/>
  <c r="C29" i="4"/>
  <c r="C33" i="4" l="1"/>
  <c r="F50" i="2"/>
  <c r="G37" i="2"/>
  <c r="F37" i="2"/>
  <c r="E37" i="2"/>
  <c r="D39" i="2"/>
  <c r="G45" i="2" l="1"/>
  <c r="G43" i="2" l="1"/>
  <c r="F43" i="2"/>
  <c r="E43" i="2"/>
  <c r="D43" i="2"/>
  <c r="G127" i="2" l="1"/>
  <c r="F127" i="2"/>
  <c r="E127" i="2"/>
  <c r="D127" i="2"/>
  <c r="G125" i="2"/>
  <c r="F125" i="2"/>
  <c r="E125" i="2"/>
  <c r="D125" i="2"/>
  <c r="G123" i="2"/>
  <c r="F123" i="2"/>
  <c r="E123" i="2"/>
  <c r="D123" i="2"/>
  <c r="G121" i="2"/>
  <c r="F121" i="2"/>
  <c r="E121" i="2"/>
  <c r="D121" i="2"/>
  <c r="G92" i="2"/>
  <c r="F92" i="2"/>
  <c r="E92" i="2"/>
  <c r="D92" i="2"/>
  <c r="G88" i="2"/>
  <c r="F88" i="2"/>
  <c r="E88" i="2"/>
  <c r="D88" i="2"/>
  <c r="G77" i="2"/>
  <c r="F77" i="2"/>
  <c r="E77" i="2"/>
  <c r="D77" i="2"/>
  <c r="G75" i="2"/>
  <c r="F75" i="2"/>
  <c r="E75" i="2"/>
  <c r="D75" i="2"/>
  <c r="G68" i="2"/>
  <c r="F68" i="2"/>
  <c r="E68" i="2"/>
  <c r="D68" i="2"/>
  <c r="G66" i="2"/>
  <c r="F66" i="2"/>
  <c r="E66" i="2"/>
  <c r="D66" i="2"/>
  <c r="G64" i="2"/>
  <c r="F64" i="2"/>
  <c r="E64" i="2"/>
  <c r="D64" i="2"/>
  <c r="G60" i="2"/>
  <c r="F60" i="2"/>
  <c r="E60" i="2"/>
  <c r="D60" i="2"/>
  <c r="G58" i="2"/>
  <c r="F58" i="2"/>
  <c r="E58" i="2"/>
  <c r="D58" i="2"/>
  <c r="G50" i="2"/>
  <c r="E50" i="2"/>
  <c r="D50" i="2"/>
  <c r="G39" i="2"/>
  <c r="F39" i="2"/>
  <c r="E39" i="2"/>
  <c r="G35" i="2"/>
  <c r="F35" i="2"/>
  <c r="E35" i="2"/>
  <c r="D35" i="2"/>
  <c r="G33" i="2"/>
  <c r="F33" i="2"/>
  <c r="E33" i="2"/>
  <c r="D33" i="2"/>
  <c r="G31" i="2"/>
  <c r="F31" i="2"/>
  <c r="E31" i="2"/>
  <c r="D31" i="2"/>
  <c r="G23" i="2"/>
  <c r="F23" i="2"/>
  <c r="E23" i="2"/>
  <c r="D23" i="2"/>
  <c r="G20" i="2"/>
  <c r="F20" i="2"/>
  <c r="E20" i="2"/>
  <c r="D20" i="2"/>
  <c r="G14" i="2"/>
  <c r="F14" i="2"/>
  <c r="E14" i="2"/>
  <c r="D14" i="2"/>
  <c r="G12" i="2"/>
  <c r="F12" i="2"/>
  <c r="E12" i="2"/>
  <c r="D12" i="2"/>
  <c r="G8" i="2"/>
  <c r="F8" i="2"/>
  <c r="E8" i="2"/>
  <c r="D8" i="2"/>
  <c r="G6" i="2"/>
  <c r="F6" i="2"/>
  <c r="E6" i="2"/>
  <c r="D6" i="2"/>
  <c r="G4" i="2"/>
  <c r="F4" i="2"/>
  <c r="E4" i="2"/>
  <c r="D4" i="2"/>
  <c r="G32" i="3"/>
  <c r="F32" i="3"/>
  <c r="E32" i="3"/>
  <c r="D32" i="3"/>
  <c r="G30" i="3"/>
  <c r="F30" i="3"/>
  <c r="E30" i="3"/>
  <c r="D30" i="3"/>
  <c r="G28" i="3"/>
  <c r="F28" i="3"/>
  <c r="E28" i="3"/>
  <c r="D28" i="3"/>
  <c r="G26" i="3"/>
  <c r="F26" i="3"/>
  <c r="E26" i="3"/>
  <c r="D26" i="3"/>
  <c r="G24" i="3"/>
  <c r="F24" i="3"/>
  <c r="E24" i="3"/>
  <c r="D24" i="3"/>
  <c r="G21" i="3"/>
  <c r="F21" i="3"/>
  <c r="E21" i="3"/>
  <c r="D21" i="3"/>
  <c r="G18" i="3"/>
  <c r="F18" i="3"/>
  <c r="E18" i="3"/>
  <c r="D18" i="3"/>
  <c r="G16" i="3"/>
  <c r="F16" i="3"/>
  <c r="E16" i="3"/>
  <c r="D16" i="3"/>
  <c r="G130" i="2" l="1"/>
</calcChain>
</file>

<file path=xl/sharedStrings.xml><?xml version="1.0" encoding="utf-8"?>
<sst xmlns="http://schemas.openxmlformats.org/spreadsheetml/2006/main" count="269" uniqueCount="238">
  <si>
    <t>Příjmy rozpočtu 2018 a výhled na rok 2019 (v Kč)</t>
  </si>
  <si>
    <t>Para</t>
  </si>
  <si>
    <t>Pol</t>
  </si>
  <si>
    <t>Text</t>
  </si>
  <si>
    <t>SR 2018</t>
  </si>
  <si>
    <t>UR 2018</t>
  </si>
  <si>
    <t>Skutečnost 2018</t>
  </si>
  <si>
    <t>Rozpočet 2019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</si>
  <si>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</si>
  <si>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</si>
  <si>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</si>
  <si>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</si>
  <si>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</si>
  <si>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</si>
  <si>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Poplatek za komunální odpad</t>
  </si>
  <si>
    <t>Poplatek ze psů</t>
  </si>
  <si>
    <t>Správní poplatky</t>
  </si>
  <si>
    <t>Daň z hazardních her</t>
  </si>
  <si>
    <t>Daň z nemovitých věcí</t>
  </si>
  <si>
    <t>NI př.transf. ze st.r. v rám. souh. dotv</t>
  </si>
  <si>
    <t>Ost. NI. př. transf. od rozp. úz. úr.</t>
  </si>
  <si>
    <t>Součet za Para 0000</t>
  </si>
  <si>
    <t>Součet za Para 2219</t>
  </si>
  <si>
    <t>Zálež.kultury,církví a sděl.prostředků/Příjmy z poskytování služeb a výrobků</t>
  </si>
  <si>
    <t>Součet za Para 3399</t>
  </si>
  <si>
    <t>Komunální služby a územní rozvoj j.n./Příjmy z pronájmu pozemků</t>
  </si>
  <si>
    <t>Komunální služby a územní rozvoj j.n./Příjmy z pronájmu ost. nem. věcí a jejich částí</t>
  </si>
  <si>
    <t>Součet za Para 3639</t>
  </si>
  <si>
    <t>Zálež.bydlení, komun.služ. a územ.rozvoj/Příjmy z poskytování služeb a výrobků</t>
  </si>
  <si>
    <t>Zálež.bydlení, komun.služ. a územ.rozvoj/Příjmy z pronájmu ost. nem. věcí a jejich částí</t>
  </si>
  <si>
    <t>Součet za Para 3699</t>
  </si>
  <si>
    <t>Sběr a odvoz komunálních odpadů/Příjmy z poskytování služeb a výrobků</t>
  </si>
  <si>
    <t>Součet za Para 3722</t>
  </si>
  <si>
    <t>Využívání a zneškodňování komunál.odpadů/Přijaté nekapitálové příspěvky a náhrady</t>
  </si>
  <si>
    <t>Součet za Para 3725</t>
  </si>
  <si>
    <t>Součet za Para 3745</t>
  </si>
  <si>
    <t>Činnost místní správy/Příjmy z poskytování služeb a výrobků</t>
  </si>
  <si>
    <t>Součet za Para 6171</t>
  </si>
  <si>
    <t>Příjmy a výdaje z úvěr. finanč. operací/Příjmy z úroků</t>
  </si>
  <si>
    <t>Součet za Para 6310</t>
  </si>
  <si>
    <t>Součet za Para 6399</t>
  </si>
  <si>
    <t>Součet za Para 6402</t>
  </si>
  <si>
    <t>Výdaje rozpočtu 2018 a výhled na rok 2019 (v Kč)</t>
  </si>
  <si>
    <t>Silnice/Nákup ostatních služeb</t>
  </si>
  <si>
    <t>Součet za Para 2212</t>
  </si>
  <si>
    <t>Ost. záležitosti pozemních komunikací/Nákup ostatních služeb</t>
  </si>
  <si>
    <t>Odvád. a čišt.odp.vod a nakládání s kaly/Nákup ostatních služeb</t>
  </si>
  <si>
    <t>Součet za Para 2321</t>
  </si>
  <si>
    <t>Mateřské školy/Neinv. transfery cizím PO</t>
  </si>
  <si>
    <t>Součet za Para 3111</t>
  </si>
  <si>
    <t>Základní školy/Dary obyvatelstvu</t>
  </si>
  <si>
    <t>Součet za Para 3113</t>
  </si>
  <si>
    <t>Činnosti knihovnické/Ostatní osobní výdaje</t>
  </si>
  <si>
    <t>Činnosti knihovnické/Nákup materiálu  j.n.</t>
  </si>
  <si>
    <t>Činnosti knihovnické/Neinv. transfery cizím PO</t>
  </si>
  <si>
    <t>Součet za Para 3314</t>
  </si>
  <si>
    <t>Ost. záležitosti kultury/Ostatní osobní výdaje</t>
  </si>
  <si>
    <t>Ost. záležitosti kultury/Nákup ostatních služeb</t>
  </si>
  <si>
    <t>Součet za Para 3319</t>
  </si>
  <si>
    <t>Zálež.kultury,církví a sděl.prostředků/Odměny za užití dušev. vlastnictví</t>
  </si>
  <si>
    <t>Zálež.kultury,církví a sděl.prostředků/Výdaje na knihy, učební pomůcky a tisk</t>
  </si>
  <si>
    <t>Zálež.kultury,církví a sděl.prostředků/Nákup materiálu  j.n.</t>
  </si>
  <si>
    <t>Zálež.kultury,církví a sděl.prostředků/Nájemné</t>
  </si>
  <si>
    <t>Zálež.kultury,církví a sděl.prostředků/Nákup ostatních služeb</t>
  </si>
  <si>
    <t>Zálež.kultury,církví a sděl.prostředků/Výdaje na poř. věcí a služeb - pohoštění</t>
  </si>
  <si>
    <t>Zálež.kultury,církví a sděl.prostředků/Věcné dary</t>
  </si>
  <si>
    <t>Sportovní zařízení v majetku obce/Budovy, haly a stavby</t>
  </si>
  <si>
    <t>Součet za Para 3412</t>
  </si>
  <si>
    <t>Ost. tělovýchovná činnost/Ost.neinv.transf. nezisk. a podob.organ.</t>
  </si>
  <si>
    <t>Součet za Para 3419</t>
  </si>
  <si>
    <t>Hospice/Neinv.transf. spolkům</t>
  </si>
  <si>
    <t>Součet za Para 3525</t>
  </si>
  <si>
    <t>Veřejné osvětlení/Elektrická energie</t>
  </si>
  <si>
    <t>Veřejné osvětlení/Nákup ostatních služeb</t>
  </si>
  <si>
    <t>Součet za Para 3631</t>
  </si>
  <si>
    <t>Komunální služby a územní rozvoj j.n./Ostatní nákupy  j.n.</t>
  </si>
  <si>
    <t>Komunální služby a územní rozvoj j.n./Neinv.transf. obecně prosp.společnostem</t>
  </si>
  <si>
    <t>Komunální služby a územní rozvoj j.n./Ost.neinv.transf.veřej.rozp.místní úrov.</t>
  </si>
  <si>
    <t>Komunální služby a územní rozvoj j.n./Platby daní a poplatků st. rozpočtu</t>
  </si>
  <si>
    <t>Zálež.bydlení, komun.služ. a územ.rozvoj/Odměny za užití dušev. vlastnictví</t>
  </si>
  <si>
    <t>Zálež.bydlení, komun.služ. a územ.rozvoj/Nákup materiálu  j.n.</t>
  </si>
  <si>
    <t>Zálež.bydlení, komun.služ. a územ.rozvoj/Studená voda</t>
  </si>
  <si>
    <t>Zálež.bydlení, komun.služ. a územ.rozvoj/Elektrická energie</t>
  </si>
  <si>
    <t>Zálež.bydlení, komun.služ. a územ.rozvoj/Nájemné</t>
  </si>
  <si>
    <t>Zálež.bydlení, komun.služ. a územ.rozvoj/Nákup ostatních služeb</t>
  </si>
  <si>
    <t>Sběr a odvoz nebezpečných odpadů/Nákup ostatních služeb</t>
  </si>
  <si>
    <t>Součet za Para 3721</t>
  </si>
  <si>
    <t>Sběr a odvoz komunálních odpadů/Ostatní osobní výdaje</t>
  </si>
  <si>
    <t>Sběr a odvoz komunálních odpadů/Nákup materiálu  j.n.</t>
  </si>
  <si>
    <t>Sběr a odvoz komunálních odpadů/Nákup ostatních služeb</t>
  </si>
  <si>
    <t>Využívání a zneškodňování komunál.odpadů/Nákup ostatních služeb</t>
  </si>
  <si>
    <t>Protierozní,lavinová i požární ochrana/Nákup ostatních služeb</t>
  </si>
  <si>
    <t>Součet za Para 3744</t>
  </si>
  <si>
    <t>Péče o vzhled obcí a veřejnou zeleň/Ostatní osobní výdaje</t>
  </si>
  <si>
    <t>Péče o vzhled obcí a veřejnou zeleň/Nákup materiálu  j.n.</t>
  </si>
  <si>
    <t>Péče o vzhled obcí a veřejnou zeleň/Nákup ostatních služeb</t>
  </si>
  <si>
    <t>Péče o vzhled obcí a veřejnou zeleň/Ost.neinv.transf.veřej.rozp.místní úrov.</t>
  </si>
  <si>
    <t>Péče o vzhled obcí a veřejnou zeleň/Stroje, přístroje a zařízení</t>
  </si>
  <si>
    <t>Ochrana obyvatelstva/Nespecifikované rezervy</t>
  </si>
  <si>
    <t>Součet za Para 5212</t>
  </si>
  <si>
    <t>Požární ochrana - dobr. část/Drobný hmotný dlouhodobý majetek</t>
  </si>
  <si>
    <t>Požární ochrana - dobr. část/Nákup materiálu  j.n.</t>
  </si>
  <si>
    <t>Požární ochrana - dobr. část/Studená voda</t>
  </si>
  <si>
    <t>Požární ochrana - dobr. část/Elektrická energie</t>
  </si>
  <si>
    <t>Požární ochrana - dobr. část/Pohonné hmoty a maziva</t>
  </si>
  <si>
    <t>Požární ochrana - dobr. část/Služby školení a vzdělávání</t>
  </si>
  <si>
    <t>Požární ochrana - dobr. část/Nákup ostatních služeb</t>
  </si>
  <si>
    <t>Požární ochrana - dobr. část/Výdaje na dodavatel.zajišť.opravy a údrž</t>
  </si>
  <si>
    <t>Požární ochrana - dobr. část/Výdaje na poř. věcí a služeb - pohoštění</t>
  </si>
  <si>
    <t>Požární ochrana - dobr. část/Věcné dary</t>
  </si>
  <si>
    <t>Součet za Para 5512</t>
  </si>
  <si>
    <t>Zastupitelstva obcí/Odměny členů zastupitelstva obcí a krajů</t>
  </si>
  <si>
    <t>Zastupitelstva obcí/Pov. poj. na soc. zab. a př. na st.p.z.</t>
  </si>
  <si>
    <t>Zastupitelstva obcí/Pov. poj. na veřejné zdravotní pojištění</t>
  </si>
  <si>
    <t>Součet za Para 6112</t>
  </si>
  <si>
    <t>Činnost místní správy/Platy zaměstnanců v pracovním poměru</t>
  </si>
  <si>
    <t>Činnost místní správy/Ostatní osobní výdaje</t>
  </si>
  <si>
    <t>Činnost místní správy/Pov. poj. na soc. zab. a př. na st.p.z.</t>
  </si>
  <si>
    <t>Činnost místní správy/Pov. poj. na veřejné zdravotní pojištění</t>
  </si>
  <si>
    <t>Činnost místní správy/Pov. poj. na úrazové pojištění</t>
  </si>
  <si>
    <t>Činnost místní správy/Výdaje na prádlo, oděv a obuv</t>
  </si>
  <si>
    <t>Činnost místní správy/Výdaje na knihy, učební pomůcky a tisk</t>
  </si>
  <si>
    <t>Činnost místní správy/Drobný hmotný dlouhodobý majetek</t>
  </si>
  <si>
    <t>Činnost místní správy/Nákup materiálu  j.n.</t>
  </si>
  <si>
    <t>Činnost místní správy/Studená voda</t>
  </si>
  <si>
    <t>Činnost místní správy/Elektrická energie</t>
  </si>
  <si>
    <t>Činnost místní správy/Pohonné hmoty a maziva</t>
  </si>
  <si>
    <t>Činnost místní správy/Poštovní služby</t>
  </si>
  <si>
    <t>Činnost místní správy/Služby elektronických komunikací</t>
  </si>
  <si>
    <t>Činnost místní správy/Výdaje na dodav. pořízení informací</t>
  </si>
  <si>
    <t>Činnost místní správy/Služby školení a vzdělávání</t>
  </si>
  <si>
    <t>Činnost místní správy/Zpracování dat a služby souv. s IT a kom</t>
  </si>
  <si>
    <t>Činnost místní správy/Nákup ostatních služeb</t>
  </si>
  <si>
    <t>Činnost místní správy/Výdaje na dodavatel.zajišť.opravy a údrž</t>
  </si>
  <si>
    <t>Činnost místní správy/Cestovné (tuzemské i zahraniční)</t>
  </si>
  <si>
    <t>Činnost místní správy/Výdaje na poř. věcí a služeb - pohoštění</t>
  </si>
  <si>
    <t>Činnost místní správy/Účastnické poplatky na konference</t>
  </si>
  <si>
    <t>Činnost místní správy/Neinvestiční transfery obcím</t>
  </si>
  <si>
    <t>Činnost místní správy/Ostaní neinv. transfery obyvatelstvu</t>
  </si>
  <si>
    <t>Příjmy a výdaje z úvěr. finanč. operací/Úroky vlastní</t>
  </si>
  <si>
    <t>Příjmy a výdaje z úvěr. finanč. operací/Služby peněžních ústavů</t>
  </si>
  <si>
    <t>Pojištění funkčně nespecifikované/Služby peněžních ústavů</t>
  </si>
  <si>
    <t>Součet za Para 6320</t>
  </si>
  <si>
    <t>Ost. finanční operace/Platby daní a poplat.kraj.,obcím a st.f</t>
  </si>
  <si>
    <t>Finanční vypořádání minulých let/Vratky trans. poskyt. z veř. rozp. ústř. úrovně</t>
  </si>
  <si>
    <t>Financování rozpočtu 2018 a výhled na rok 2019 (v Kč)</t>
  </si>
  <si>
    <t>Krátkodobé přijaté půjč.p.</t>
  </si>
  <si>
    <t>Uhrazené splátky kr. přij. půjč.p.</t>
  </si>
  <si>
    <t>Změny stavu kr. prostřed.na účtech mimo OSFA</t>
  </si>
  <si>
    <t>Dlouhodobé přijaté půjč.p.</t>
  </si>
  <si>
    <t>Uhrazené splátky dl. přij. půjč.p.</t>
  </si>
  <si>
    <t>Veřejné osvětlení/Opravy a udržování</t>
  </si>
  <si>
    <t>Péče o vzhled obcí a veřejnou zeleň/ Opravy a udržování</t>
  </si>
  <si>
    <t>Činnosti knihovnické/Nákup služeb</t>
  </si>
  <si>
    <t>Činnosti knihovnické/Drobný hmotný dlouhodobý majetek</t>
  </si>
  <si>
    <t>Zálež.bydlení, komun.služ. a územ.rozvoj/budovy stavby</t>
  </si>
  <si>
    <t>Součet za Para 3635</t>
  </si>
  <si>
    <t>Neinv.transf. spolkům</t>
  </si>
  <si>
    <t>Součet za Para 3429</t>
  </si>
  <si>
    <t>Územní plánování</t>
  </si>
  <si>
    <t xml:space="preserve">  </t>
  </si>
  <si>
    <t>Příjmy</t>
  </si>
  <si>
    <t>Daňové, dotace (podle paragrafů)</t>
  </si>
  <si>
    <t>Kč</t>
  </si>
  <si>
    <t xml:space="preserve">Výdaje </t>
  </si>
  <si>
    <t>Výdaje - tříděno podle paragrafů</t>
  </si>
  <si>
    <t>Polož: 1111</t>
  </si>
  <si>
    <t>Daň z příjmů FO ze záv.č.</t>
  </si>
  <si>
    <t>Parag.: 2212</t>
  </si>
  <si>
    <t xml:space="preserve">Silnice </t>
  </si>
  <si>
    <t>Daň z příjmů FO ze sam.výd.č.</t>
  </si>
  <si>
    <t>Ost. záležitosti pozemních kom.</t>
  </si>
  <si>
    <t>Daň z příjmů Fo z kap. výn.</t>
  </si>
  <si>
    <t>Odvádění a čišť. odpadních vod</t>
  </si>
  <si>
    <t>Předškolní zařízení</t>
  </si>
  <si>
    <t>Daň příjmů práv. osob za obce</t>
  </si>
  <si>
    <t xml:space="preserve">Základní školy </t>
  </si>
  <si>
    <t xml:space="preserve">Daň z přidané hodnoty </t>
  </si>
  <si>
    <t>Činnosti knihovnické</t>
  </si>
  <si>
    <t>Daň z nemovitostí</t>
  </si>
  <si>
    <t xml:space="preserve">Ost. záležitosti kultury </t>
  </si>
  <si>
    <t>Neinv. dotace st.správa</t>
  </si>
  <si>
    <t>Zál.kultury,církví a sděl.prostřed.</t>
  </si>
  <si>
    <t>Ost. NI dotace (mikr.)</t>
  </si>
  <si>
    <t>Sportovní zařízení v maj.obce</t>
  </si>
  <si>
    <t xml:space="preserve">Celkem daňové příjmy,dotace </t>
  </si>
  <si>
    <t>Ostatní tělovýchovná činnost</t>
  </si>
  <si>
    <t>Hospice</t>
  </si>
  <si>
    <t>Veřejné osvětlení</t>
  </si>
  <si>
    <t>Nedaňové příjmy (tříděno podle paragrafů)</t>
  </si>
  <si>
    <t>Komunální služby a územní rozvoj</t>
  </si>
  <si>
    <t xml:space="preserve">Komunální odpad </t>
  </si>
  <si>
    <t>Zálež. bydlení, kom.služby, úz.r.</t>
  </si>
  <si>
    <t xml:space="preserve">Poplatek ze psů </t>
  </si>
  <si>
    <t>Sběr a odvoz nebezp.odpadů</t>
  </si>
  <si>
    <t>Odvod z loterií a podobných her</t>
  </si>
  <si>
    <t>Sběr a svoz komunálních odpadů</t>
  </si>
  <si>
    <t xml:space="preserve">Správní poplatky </t>
  </si>
  <si>
    <t>Využívání a zneškodň. kom.odp.</t>
  </si>
  <si>
    <t>Protierozní,lavinová,požární ochrana</t>
  </si>
  <si>
    <t>Péče o vzhled obcí a zeleň</t>
  </si>
  <si>
    <t>Komun.služby a územní rozvoj</t>
  </si>
  <si>
    <t>Požární ochrana - SDH</t>
  </si>
  <si>
    <t>Sběr a odvoz komun. odpadů</t>
  </si>
  <si>
    <t xml:space="preserve">Zastupitelstvo </t>
  </si>
  <si>
    <t>Využívání a zneš.komun.odpadů</t>
  </si>
  <si>
    <t xml:space="preserve">Činnost místní správy </t>
  </si>
  <si>
    <t>Příjmy z posk.služ. a výrobků</t>
  </si>
  <si>
    <t>Příjmy a výdaje z úvěr.finanč.oper.</t>
  </si>
  <si>
    <t xml:space="preserve">Pojištění </t>
  </si>
  <si>
    <t>Celkem nedaňové příjmy</t>
  </si>
  <si>
    <t>Ost. finanční operace (daň z př.)</t>
  </si>
  <si>
    <t>Finanční vypořádání minulých let</t>
  </si>
  <si>
    <t xml:space="preserve">Příjmy celkem </t>
  </si>
  <si>
    <t xml:space="preserve">Výdaje celkem </t>
  </si>
  <si>
    <t>Součet za Para 2333</t>
  </si>
  <si>
    <t>Drobné úpravy vodních toků</t>
  </si>
  <si>
    <t>Krizová opatření</t>
  </si>
  <si>
    <t>Změny stavu kr. prostřed.na účtech</t>
  </si>
  <si>
    <t>Třída 8 Financování</t>
  </si>
  <si>
    <t>Čerpání finanční rezervy</t>
  </si>
  <si>
    <t>Splátky úvěrů</t>
  </si>
  <si>
    <t>Příjmy celkem</t>
  </si>
  <si>
    <t>Výdaje celkem</t>
  </si>
  <si>
    <t>Saldo: příjmy - výdaje</t>
  </si>
  <si>
    <t>Třída 8 - financování +/-</t>
  </si>
  <si>
    <t>Nedaňové příjmy TŘÍDA 2</t>
  </si>
  <si>
    <t>Kapitálové příjmy TŘÍDA 3</t>
  </si>
  <si>
    <t>Daňové příjmy TŘÍDA 1</t>
  </si>
  <si>
    <t>Přijaté transfery TŘÍDA 4</t>
  </si>
  <si>
    <t xml:space="preserve"> - z toho běžné výdaje TŘÍDA 5</t>
  </si>
  <si>
    <t xml:space="preserve"> - z toho kapit. výdaje TŘÍDA 6</t>
  </si>
  <si>
    <t>Schválený rozpočet obce Mokrovousy na rok 2019</t>
  </si>
  <si>
    <t>Činnost místní správy/budovy,stavby, haly</t>
  </si>
  <si>
    <t>v souladu se zákonem č. 23/2017 Sb. a zákonem č. 250/2000 Sb., ve znění zákona č. 24/2017 Sb.</t>
  </si>
  <si>
    <t>plnění rozpočtu v roce 2018 jsou zveřejněny na internetových stránkách obce:</t>
  </si>
  <si>
    <t>Do listinné podoby lze nahlédnout na obecním úřadě Mokrovousy, Mokrovousy 18</t>
  </si>
  <si>
    <t>https://www.mokrovousy.cz/uredni-deska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</si>
</sst>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0;\-#,##0.00"/>
    <numFmt numFmtId="166" formatCode="#,##0.00_ ;[Red]\-#,##0.00\ "/>
    <numFmt numFmtId="167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u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  <charset val="238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4" fontId="4" fillId="0" borderId="0" xfId="0" applyNumberFormat="1" applyFont="1"/>
    <xf numFmtId="0" fontId="4" fillId="0" borderId="0" xfId="0" applyFont="1"/>
    <xf numFmtId="3" fontId="1" fillId="0" borderId="0" xfId="0" applyNumberFormat="1" applyFont="1"/>
    <xf numFmtId="165" fontId="1" fillId="3" borderId="0" xfId="0" applyNumberFormat="1" applyFont="1" applyFill="1"/>
    <xf numFmtId="0" fontId="1" fillId="3" borderId="0" xfId="0" applyFont="1" applyFill="1"/>
    <xf numFmtId="0" fontId="9" fillId="0" borderId="0" xfId="0" applyFont="1"/>
    <xf numFmtId="0" fontId="9" fillId="0" borderId="0" xfId="0" applyFont="1" applyBorder="1"/>
    <xf numFmtId="0" fontId="10" fillId="0" borderId="2" xfId="0" applyFont="1" applyFill="1" applyBorder="1" applyAlignment="1"/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Fill="1" applyBorder="1"/>
    <xf numFmtId="43" fontId="11" fillId="0" borderId="5" xfId="1" applyFont="1" applyFill="1" applyBorder="1" applyAlignment="1">
      <alignment horizontal="right"/>
    </xf>
    <xf numFmtId="0" fontId="9" fillId="0" borderId="7" xfId="0" applyFont="1" applyFill="1" applyBorder="1"/>
    <xf numFmtId="43" fontId="11" fillId="3" borderId="5" xfId="1" applyFont="1" applyFill="1" applyBorder="1" applyAlignment="1">
      <alignment horizontal="right"/>
    </xf>
    <xf numFmtId="0" fontId="9" fillId="0" borderId="8" xfId="0" applyFont="1" applyBorder="1"/>
    <xf numFmtId="0" fontId="9" fillId="0" borderId="1" xfId="0" applyFont="1" applyFill="1" applyBorder="1"/>
    <xf numFmtId="43" fontId="11" fillId="0" borderId="8" xfId="1" applyFont="1" applyFill="1" applyBorder="1" applyAlignment="1">
      <alignment horizontal="right"/>
    </xf>
    <xf numFmtId="43" fontId="11" fillId="3" borderId="8" xfId="1" applyFont="1" applyFill="1" applyBorder="1" applyAlignment="1">
      <alignment horizontal="right"/>
    </xf>
    <xf numFmtId="0" fontId="9" fillId="0" borderId="9" xfId="0" applyFont="1" applyBorder="1"/>
    <xf numFmtId="43" fontId="11" fillId="0" borderId="9" xfId="1" applyFont="1" applyFill="1" applyBorder="1" applyAlignment="1">
      <alignment horizontal="right"/>
    </xf>
    <xf numFmtId="43" fontId="10" fillId="0" borderId="10" xfId="1" applyFont="1" applyFill="1" applyBorder="1" applyAlignment="1">
      <alignment horizontal="right"/>
    </xf>
    <xf numFmtId="0" fontId="9" fillId="0" borderId="11" xfId="0" applyFont="1" applyBorder="1"/>
    <xf numFmtId="0" fontId="10" fillId="0" borderId="12" xfId="0" applyFont="1" applyFill="1" applyBorder="1" applyAlignment="1">
      <alignment horizontal="right"/>
    </xf>
    <xf numFmtId="0" fontId="9" fillId="0" borderId="5" xfId="0" applyFont="1" applyFill="1" applyBorder="1"/>
    <xf numFmtId="0" fontId="9" fillId="0" borderId="13" xfId="0" applyFont="1" applyFill="1" applyBorder="1"/>
    <xf numFmtId="43" fontId="11" fillId="0" borderId="14" xfId="1" applyFont="1" applyFill="1" applyBorder="1" applyAlignment="1">
      <alignment horizontal="right"/>
    </xf>
    <xf numFmtId="43" fontId="12" fillId="0" borderId="8" xfId="1" applyFont="1" applyFill="1" applyBorder="1" applyAlignment="1">
      <alignment horizontal="right"/>
    </xf>
    <xf numFmtId="0" fontId="9" fillId="0" borderId="8" xfId="0" applyFont="1" applyFill="1" applyBorder="1"/>
    <xf numFmtId="0" fontId="9" fillId="0" borderId="15" xfId="0" applyFont="1" applyFill="1" applyBorder="1"/>
    <xf numFmtId="43" fontId="11" fillId="0" borderId="16" xfId="1" applyFont="1" applyFill="1" applyBorder="1" applyAlignment="1">
      <alignment horizontal="right"/>
    </xf>
    <xf numFmtId="43" fontId="11" fillId="3" borderId="16" xfId="1" applyFont="1" applyFill="1" applyBorder="1" applyAlignment="1">
      <alignment horizontal="right"/>
    </xf>
    <xf numFmtId="43" fontId="12" fillId="3" borderId="8" xfId="1" applyFont="1" applyFill="1" applyBorder="1" applyAlignment="1">
      <alignment horizontal="right"/>
    </xf>
    <xf numFmtId="0" fontId="9" fillId="0" borderId="15" xfId="0" applyFont="1" applyFill="1" applyBorder="1" applyAlignment="1">
      <alignment wrapText="1"/>
    </xf>
    <xf numFmtId="0" fontId="9" fillId="0" borderId="17" xfId="0" applyFont="1" applyFill="1" applyBorder="1"/>
    <xf numFmtId="43" fontId="11" fillId="0" borderId="18" xfId="1" applyFont="1" applyFill="1" applyBorder="1" applyAlignment="1">
      <alignment horizontal="right"/>
    </xf>
    <xf numFmtId="0" fontId="12" fillId="0" borderId="0" xfId="0" applyFont="1" applyFill="1" applyBorder="1"/>
    <xf numFmtId="43" fontId="10" fillId="0" borderId="20" xfId="1" applyFont="1" applyFill="1" applyBorder="1" applyAlignment="1">
      <alignment horizontal="right"/>
    </xf>
    <xf numFmtId="0" fontId="9" fillId="0" borderId="21" xfId="0" applyFont="1" applyFill="1" applyBorder="1"/>
    <xf numFmtId="0" fontId="10" fillId="0" borderId="4" xfId="0" applyFont="1" applyFill="1" applyBorder="1"/>
    <xf numFmtId="43" fontId="10" fillId="0" borderId="12" xfId="1" applyFont="1" applyFill="1" applyBorder="1" applyAlignment="1">
      <alignment horizontal="right"/>
    </xf>
    <xf numFmtId="0" fontId="9" fillId="0" borderId="22" xfId="0" applyFont="1" applyBorder="1"/>
    <xf numFmtId="43" fontId="11" fillId="3" borderId="22" xfId="1" applyFont="1" applyFill="1" applyBorder="1" applyAlignment="1">
      <alignment horizontal="right"/>
    </xf>
    <xf numFmtId="0" fontId="10" fillId="0" borderId="3" xfId="0" applyFont="1" applyFill="1" applyBorder="1"/>
    <xf numFmtId="43" fontId="10" fillId="0" borderId="3" xfId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43" fontId="11" fillId="0" borderId="0" xfId="1" applyFont="1" applyFill="1" applyBorder="1" applyAlignment="1">
      <alignment horizontal="right"/>
    </xf>
    <xf numFmtId="44" fontId="10" fillId="0" borderId="12" xfId="0" applyNumberFormat="1" applyFont="1" applyFill="1" applyBorder="1" applyAlignment="1">
      <alignment horizontal="left"/>
    </xf>
    <xf numFmtId="0" fontId="9" fillId="0" borderId="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6" xfId="0" applyFont="1" applyBorder="1"/>
    <xf numFmtId="0" fontId="10" fillId="0" borderId="4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3" fillId="3" borderId="15" xfId="0" applyFont="1" applyFill="1" applyBorder="1"/>
    <xf numFmtId="43" fontId="14" fillId="3" borderId="16" xfId="1" applyFont="1" applyFill="1" applyBorder="1" applyAlignment="1">
      <alignment horizontal="right"/>
    </xf>
    <xf numFmtId="0" fontId="13" fillId="3" borderId="8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5" fillId="3" borderId="0" xfId="0" applyFont="1" applyFill="1"/>
    <xf numFmtId="0" fontId="5" fillId="0" borderId="1" xfId="0" applyFont="1" applyFill="1" applyBorder="1"/>
    <xf numFmtId="0" fontId="15" fillId="0" borderId="9" xfId="0" applyFont="1" applyBorder="1"/>
    <xf numFmtId="43" fontId="12" fillId="0" borderId="9" xfId="1" applyFont="1" applyFill="1" applyBorder="1" applyAlignment="1">
      <alignment horizontal="right"/>
    </xf>
    <xf numFmtId="0" fontId="12" fillId="0" borderId="30" xfId="0" applyFont="1" applyFill="1" applyBorder="1"/>
    <xf numFmtId="0" fontId="12" fillId="0" borderId="31" xfId="0" applyFont="1" applyFill="1" applyBorder="1"/>
    <xf numFmtId="0" fontId="9" fillId="0" borderId="4" xfId="0" applyFont="1" applyFill="1" applyBorder="1" applyAlignment="1"/>
    <xf numFmtId="0" fontId="9" fillId="0" borderId="12" xfId="0" applyFont="1" applyBorder="1" applyAlignment="1"/>
    <xf numFmtId="8" fontId="12" fillId="0" borderId="3" xfId="0" applyNumberFormat="1" applyFont="1" applyBorder="1" applyAlignment="1">
      <alignment horizontal="right"/>
    </xf>
    <xf numFmtId="164" fontId="5" fillId="0" borderId="0" xfId="0" applyNumberFormat="1" applyFont="1"/>
    <xf numFmtId="0" fontId="5" fillId="0" borderId="0" xfId="0" applyFont="1"/>
    <xf numFmtId="165" fontId="5" fillId="0" borderId="0" xfId="0" applyNumberFormat="1" applyFont="1"/>
    <xf numFmtId="0" fontId="16" fillId="0" borderId="0" xfId="0" applyFont="1"/>
    <xf numFmtId="165" fontId="16" fillId="0" borderId="0" xfId="0" applyNumberFormat="1" applyFont="1"/>
    <xf numFmtId="166" fontId="5" fillId="0" borderId="0" xfId="0" applyNumberFormat="1" applyFont="1" applyBorder="1" applyAlignment="1">
      <alignment horizontal="right"/>
    </xf>
    <xf numFmtId="0" fontId="11" fillId="0" borderId="4" xfId="0" applyFont="1" applyBorder="1"/>
    <xf numFmtId="0" fontId="11" fillId="0" borderId="3" xfId="0" applyFont="1" applyBorder="1"/>
    <xf numFmtId="4" fontId="11" fillId="0" borderId="29" xfId="0" applyNumberFormat="1" applyFont="1" applyBorder="1"/>
    <xf numFmtId="0" fontId="11" fillId="0" borderId="32" xfId="0" applyFont="1" applyBorder="1"/>
    <xf numFmtId="0" fontId="11" fillId="0" borderId="10" xfId="0" applyFont="1" applyBorder="1"/>
    <xf numFmtId="4" fontId="12" fillId="0" borderId="29" xfId="0" applyNumberFormat="1" applyFont="1" applyBorder="1"/>
    <xf numFmtId="0" fontId="0" fillId="0" borderId="25" xfId="0" applyBorder="1"/>
    <xf numFmtId="4" fontId="12" fillId="0" borderId="14" xfId="1" applyNumberFormat="1" applyFont="1" applyFill="1" applyBorder="1" applyAlignment="1">
      <alignment horizontal="right"/>
    </xf>
    <xf numFmtId="0" fontId="0" fillId="0" borderId="33" xfId="0" applyBorder="1"/>
    <xf numFmtId="4" fontId="0" fillId="0" borderId="16" xfId="0" applyNumberFormat="1" applyFont="1" applyBorder="1"/>
    <xf numFmtId="0" fontId="0" fillId="0" borderId="27" xfId="0" applyBorder="1"/>
    <xf numFmtId="4" fontId="0" fillId="0" borderId="28" xfId="0" applyNumberFormat="1" applyFont="1" applyBorder="1"/>
    <xf numFmtId="4" fontId="1" fillId="0" borderId="29" xfId="0" applyNumberFormat="1" applyFont="1" applyBorder="1"/>
    <xf numFmtId="44" fontId="12" fillId="0" borderId="12" xfId="0" applyNumberFormat="1" applyFont="1" applyFill="1" applyBorder="1" applyAlignment="1">
      <alignment horizontal="left"/>
    </xf>
    <xf numFmtId="0" fontId="12" fillId="0" borderId="10" xfId="0" applyFont="1" applyFill="1" applyBorder="1"/>
    <xf numFmtId="43" fontId="12" fillId="0" borderId="10" xfId="1" applyFont="1" applyFill="1" applyBorder="1" applyAlignment="1">
      <alignment horizontal="right"/>
    </xf>
    <xf numFmtId="0" fontId="12" fillId="0" borderId="19" xfId="0" applyFont="1" applyFill="1" applyBorder="1"/>
    <xf numFmtId="43" fontId="12" fillId="0" borderId="20" xfId="1" applyFont="1" applyFill="1" applyBorder="1" applyAlignment="1">
      <alignment horizontal="right"/>
    </xf>
    <xf numFmtId="0" fontId="12" fillId="0" borderId="4" xfId="0" applyFont="1" applyFill="1" applyBorder="1"/>
    <xf numFmtId="167" fontId="12" fillId="0" borderId="12" xfId="1" applyNumberFormat="1" applyFont="1" applyFill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0" fillId="0" borderId="0" xfId="0"/>
    <xf numFmtId="0" fontId="18" fillId="0" borderId="0" xfId="2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krovousy.cz/uredni-desk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F49" sqref="F49"/>
    </sheetView>
  </sheetViews>
  <sheetFormatPr defaultRowHeight="15" x14ac:dyDescent="0.25"/>
  <cols>
    <col min="1" max="1" width="20.85546875" customWidth="1"/>
    <col min="2" max="2" width="28.5703125" customWidth="1"/>
    <col min="3" max="3" width="20.5703125" customWidth="1"/>
    <col min="6" max="6" width="29.85546875" customWidth="1"/>
    <col min="7" max="7" width="19.140625" customWidth="1"/>
  </cols>
  <sheetData>
    <row r="1" spans="1:7" ht="26.25" x14ac:dyDescent="0.4">
      <c r="A1" s="111" t="s">
        <v>232</v>
      </c>
      <c r="B1" s="112"/>
      <c r="C1" s="112"/>
      <c r="D1" s="112"/>
      <c r="E1" s="112"/>
      <c r="F1" s="112"/>
      <c r="G1" s="112"/>
    </row>
    <row r="2" spans="1:7" ht="15" customHeight="1" thickBot="1" x14ac:dyDescent="0.3">
      <c r="A2" s="118" t="s">
        <v>234</v>
      </c>
      <c r="B2" s="118"/>
      <c r="C2" s="118"/>
      <c r="D2" s="118"/>
      <c r="E2" s="118"/>
      <c r="F2" s="118"/>
      <c r="G2" s="118"/>
    </row>
    <row r="3" spans="1:7" ht="27" thickBot="1" x14ac:dyDescent="0.3">
      <c r="A3" s="15" t="s">
        <v>161</v>
      </c>
      <c r="B3" s="16" t="s">
        <v>162</v>
      </c>
      <c r="C3" s="17" t="s">
        <v>163</v>
      </c>
      <c r="D3" s="13"/>
      <c r="E3" s="18" t="s">
        <v>164</v>
      </c>
      <c r="F3" s="62" t="s">
        <v>165</v>
      </c>
      <c r="G3" s="17" t="s">
        <v>163</v>
      </c>
    </row>
    <row r="4" spans="1:7" x14ac:dyDescent="0.25">
      <c r="A4" s="19" t="s">
        <v>166</v>
      </c>
      <c r="B4" s="20" t="s">
        <v>167</v>
      </c>
      <c r="C4" s="21">
        <v>1211040</v>
      </c>
      <c r="D4" s="13"/>
      <c r="E4" s="19" t="s">
        <v>168</v>
      </c>
      <c r="F4" s="22" t="s">
        <v>169</v>
      </c>
      <c r="G4" s="23">
        <v>20000</v>
      </c>
    </row>
    <row r="5" spans="1:7" x14ac:dyDescent="0.25">
      <c r="A5" s="24">
        <v>1112</v>
      </c>
      <c r="B5" s="25" t="s">
        <v>170</v>
      </c>
      <c r="C5" s="26">
        <v>70453</v>
      </c>
      <c r="D5" s="13"/>
      <c r="E5" s="24">
        <v>2219</v>
      </c>
      <c r="F5" s="25" t="s">
        <v>171</v>
      </c>
      <c r="G5" s="27">
        <v>50000</v>
      </c>
    </row>
    <row r="6" spans="1:7" x14ac:dyDescent="0.25">
      <c r="A6" s="24">
        <v>1113</v>
      </c>
      <c r="B6" s="25" t="s">
        <v>172</v>
      </c>
      <c r="C6" s="26">
        <v>97440</v>
      </c>
      <c r="D6" s="13"/>
      <c r="E6" s="24">
        <v>2321</v>
      </c>
      <c r="F6" s="25" t="s">
        <v>173</v>
      </c>
      <c r="G6" s="26">
        <v>100000</v>
      </c>
    </row>
    <row r="7" spans="1:7" x14ac:dyDescent="0.25">
      <c r="A7" s="24">
        <v>1121</v>
      </c>
      <c r="B7" s="25" t="s">
        <v>11</v>
      </c>
      <c r="C7" s="26">
        <v>1006880</v>
      </c>
      <c r="D7" s="13"/>
      <c r="E7" s="24">
        <v>3111</v>
      </c>
      <c r="F7" s="25" t="s">
        <v>174</v>
      </c>
      <c r="G7" s="27">
        <v>10000</v>
      </c>
    </row>
    <row r="8" spans="1:7" x14ac:dyDescent="0.25">
      <c r="A8" s="24">
        <v>1122</v>
      </c>
      <c r="B8" s="25" t="s">
        <v>175</v>
      </c>
      <c r="C8" s="27">
        <v>12160</v>
      </c>
      <c r="D8" s="13"/>
      <c r="E8" s="24">
        <v>3113</v>
      </c>
      <c r="F8" s="25" t="s">
        <v>176</v>
      </c>
      <c r="G8" s="27">
        <v>25000</v>
      </c>
    </row>
    <row r="9" spans="1:7" x14ac:dyDescent="0.25">
      <c r="A9" s="24">
        <v>1211</v>
      </c>
      <c r="B9" s="25" t="s">
        <v>177</v>
      </c>
      <c r="C9" s="26">
        <v>2415120</v>
      </c>
      <c r="D9" s="13"/>
      <c r="E9" s="24">
        <v>3314</v>
      </c>
      <c r="F9" s="25" t="s">
        <v>178</v>
      </c>
      <c r="G9" s="26">
        <v>47000</v>
      </c>
    </row>
    <row r="10" spans="1:7" x14ac:dyDescent="0.25">
      <c r="A10" s="24">
        <v>1511</v>
      </c>
      <c r="B10" s="25" t="s">
        <v>179</v>
      </c>
      <c r="C10" s="27">
        <v>650000</v>
      </c>
      <c r="D10" s="13"/>
      <c r="E10" s="24">
        <v>3319</v>
      </c>
      <c r="F10" s="25" t="s">
        <v>180</v>
      </c>
      <c r="G10" s="26">
        <v>7000</v>
      </c>
    </row>
    <row r="11" spans="1:7" x14ac:dyDescent="0.25">
      <c r="A11" s="24">
        <v>4112</v>
      </c>
      <c r="B11" s="25" t="s">
        <v>181</v>
      </c>
      <c r="C11" s="26">
        <v>82400</v>
      </c>
      <c r="D11" s="13"/>
      <c r="E11" s="24">
        <v>3399</v>
      </c>
      <c r="F11" s="25" t="s">
        <v>182</v>
      </c>
      <c r="G11" s="27">
        <v>175000</v>
      </c>
    </row>
    <row r="12" spans="1:7" ht="15.75" thickBot="1" x14ac:dyDescent="0.3">
      <c r="A12" s="28">
        <v>4129</v>
      </c>
      <c r="B12" s="25" t="s">
        <v>183</v>
      </c>
      <c r="C12" s="29">
        <v>14400</v>
      </c>
      <c r="D12" s="13"/>
      <c r="E12" s="24">
        <v>3412</v>
      </c>
      <c r="F12" s="25" t="s">
        <v>184</v>
      </c>
      <c r="G12" s="27">
        <v>2000000</v>
      </c>
    </row>
    <row r="13" spans="1:7" ht="27" thickBot="1" x14ac:dyDescent="0.3">
      <c r="A13" s="28"/>
      <c r="B13" s="63" t="s">
        <v>185</v>
      </c>
      <c r="C13" s="30">
        <f>SUM(C4:C12)</f>
        <v>5559893</v>
      </c>
      <c r="D13" s="13"/>
      <c r="E13" s="24">
        <v>3419</v>
      </c>
      <c r="F13" s="25" t="s">
        <v>186</v>
      </c>
      <c r="G13" s="26">
        <v>20000</v>
      </c>
    </row>
    <row r="14" spans="1:7" ht="15.75" thickBot="1" x14ac:dyDescent="0.3">
      <c r="A14" s="28"/>
      <c r="B14" s="101" t="s">
        <v>228</v>
      </c>
      <c r="C14" s="102">
        <v>5463093</v>
      </c>
      <c r="D14" s="13"/>
      <c r="E14" s="24">
        <v>3525</v>
      </c>
      <c r="F14" s="25" t="s">
        <v>187</v>
      </c>
      <c r="G14" s="26">
        <v>5000</v>
      </c>
    </row>
    <row r="15" spans="1:7" ht="15.75" thickBot="1" x14ac:dyDescent="0.3">
      <c r="A15" s="31"/>
      <c r="B15" s="101" t="s">
        <v>229</v>
      </c>
      <c r="C15" s="102">
        <v>96800</v>
      </c>
      <c r="D15" s="13"/>
      <c r="E15" s="24">
        <v>3631</v>
      </c>
      <c r="F15" s="25" t="s">
        <v>188</v>
      </c>
      <c r="G15" s="27">
        <v>110000</v>
      </c>
    </row>
    <row r="16" spans="1:7" ht="15.75" thickBot="1" x14ac:dyDescent="0.3">
      <c r="A16" s="113" t="s">
        <v>189</v>
      </c>
      <c r="B16" s="114"/>
      <c r="C16" s="32" t="s">
        <v>163</v>
      </c>
      <c r="D16" s="13"/>
      <c r="E16" s="24">
        <v>3639</v>
      </c>
      <c r="F16" s="25" t="s">
        <v>190</v>
      </c>
      <c r="G16" s="27">
        <v>28313</v>
      </c>
    </row>
    <row r="17" spans="1:7" x14ac:dyDescent="0.25">
      <c r="A17" s="33">
        <v>1337</v>
      </c>
      <c r="B17" s="34" t="s">
        <v>191</v>
      </c>
      <c r="C17" s="35">
        <v>170000</v>
      </c>
      <c r="D17" s="13"/>
      <c r="E17" s="24">
        <v>3699</v>
      </c>
      <c r="F17" s="25" t="s">
        <v>192</v>
      </c>
      <c r="G17" s="36">
        <v>184687</v>
      </c>
    </row>
    <row r="18" spans="1:7" x14ac:dyDescent="0.25">
      <c r="A18" s="37">
        <v>1341</v>
      </c>
      <c r="B18" s="38" t="s">
        <v>193</v>
      </c>
      <c r="C18" s="39">
        <v>5000</v>
      </c>
      <c r="D18" s="13"/>
      <c r="E18" s="24">
        <v>3721</v>
      </c>
      <c r="F18" s="25" t="s">
        <v>194</v>
      </c>
      <c r="G18" s="36">
        <v>20000</v>
      </c>
    </row>
    <row r="19" spans="1:7" x14ac:dyDescent="0.25">
      <c r="A19" s="37">
        <v>1381</v>
      </c>
      <c r="B19" s="38" t="s">
        <v>195</v>
      </c>
      <c r="C19" s="40">
        <v>25000</v>
      </c>
      <c r="D19" s="13"/>
      <c r="E19" s="24">
        <v>3722</v>
      </c>
      <c r="F19" s="25" t="s">
        <v>196</v>
      </c>
      <c r="G19" s="36">
        <v>256000</v>
      </c>
    </row>
    <row r="20" spans="1:7" x14ac:dyDescent="0.25">
      <c r="A20" s="37">
        <v>1361</v>
      </c>
      <c r="B20" s="38" t="s">
        <v>197</v>
      </c>
      <c r="C20" s="39">
        <v>7000</v>
      </c>
      <c r="D20" s="13"/>
      <c r="E20" s="24">
        <v>3725</v>
      </c>
      <c r="F20" s="25" t="s">
        <v>198</v>
      </c>
      <c r="G20" s="36">
        <v>90000</v>
      </c>
    </row>
    <row r="21" spans="1:7" x14ac:dyDescent="0.25">
      <c r="A21" s="69"/>
      <c r="B21" s="67"/>
      <c r="C21" s="68"/>
      <c r="D21" s="13"/>
      <c r="E21" s="24">
        <v>3744</v>
      </c>
      <c r="F21" s="25" t="s">
        <v>199</v>
      </c>
      <c r="G21" s="41">
        <v>5000</v>
      </c>
    </row>
    <row r="22" spans="1:7" x14ac:dyDescent="0.25">
      <c r="A22" s="70">
        <v>3399</v>
      </c>
      <c r="B22" s="38" t="s">
        <v>182</v>
      </c>
      <c r="C22" s="40">
        <v>16000</v>
      </c>
      <c r="D22" s="13"/>
      <c r="E22" s="24">
        <v>3745</v>
      </c>
      <c r="F22" s="25" t="s">
        <v>200</v>
      </c>
      <c r="G22" s="41">
        <v>462000</v>
      </c>
    </row>
    <row r="23" spans="1:7" x14ac:dyDescent="0.25">
      <c r="A23" s="70">
        <v>3639</v>
      </c>
      <c r="B23" s="42" t="s">
        <v>201</v>
      </c>
      <c r="C23" s="39">
        <v>18000</v>
      </c>
      <c r="D23" s="13"/>
      <c r="E23" s="24">
        <v>5213</v>
      </c>
      <c r="F23" s="73" t="s">
        <v>217</v>
      </c>
      <c r="G23" s="36">
        <v>12000</v>
      </c>
    </row>
    <row r="24" spans="1:7" x14ac:dyDescent="0.25">
      <c r="A24" s="70">
        <v>3699</v>
      </c>
      <c r="B24" s="38" t="s">
        <v>192</v>
      </c>
      <c r="C24" s="39">
        <v>22507</v>
      </c>
      <c r="D24" s="13"/>
      <c r="E24" s="24">
        <v>5512</v>
      </c>
      <c r="F24" s="25" t="s">
        <v>202</v>
      </c>
      <c r="G24" s="26">
        <v>263500</v>
      </c>
    </row>
    <row r="25" spans="1:7" x14ac:dyDescent="0.25">
      <c r="A25" s="70">
        <v>3722</v>
      </c>
      <c r="B25" s="38" t="s">
        <v>203</v>
      </c>
      <c r="C25" s="39">
        <v>3000</v>
      </c>
      <c r="D25" s="13"/>
      <c r="E25" s="24">
        <v>6112</v>
      </c>
      <c r="F25" s="25" t="s">
        <v>204</v>
      </c>
      <c r="G25" s="26">
        <v>971000</v>
      </c>
    </row>
    <row r="26" spans="1:7" x14ac:dyDescent="0.25">
      <c r="A26" s="70">
        <v>3725</v>
      </c>
      <c r="B26" s="38" t="s">
        <v>205</v>
      </c>
      <c r="C26" s="39">
        <v>60000</v>
      </c>
      <c r="D26" s="13"/>
      <c r="E26" s="24">
        <v>6171</v>
      </c>
      <c r="F26" s="25" t="s">
        <v>206</v>
      </c>
      <c r="G26" s="26">
        <v>3965300</v>
      </c>
    </row>
    <row r="27" spans="1:7" x14ac:dyDescent="0.25">
      <c r="A27" s="70">
        <v>6171</v>
      </c>
      <c r="B27" s="38" t="s">
        <v>207</v>
      </c>
      <c r="C27" s="39">
        <v>2000</v>
      </c>
      <c r="D27" s="13"/>
      <c r="E27" s="24">
        <v>6310</v>
      </c>
      <c r="F27" s="25" t="s">
        <v>208</v>
      </c>
      <c r="G27" s="26">
        <v>101000</v>
      </c>
    </row>
    <row r="28" spans="1:7" ht="15.75" thickBot="1" x14ac:dyDescent="0.3">
      <c r="A28" s="71">
        <v>6310</v>
      </c>
      <c r="B28" s="43" t="s">
        <v>208</v>
      </c>
      <c r="C28" s="44">
        <v>1500</v>
      </c>
      <c r="D28" s="13"/>
      <c r="E28" s="24">
        <v>6320</v>
      </c>
      <c r="F28" s="25" t="s">
        <v>209</v>
      </c>
      <c r="G28" s="26">
        <v>21000</v>
      </c>
    </row>
    <row r="29" spans="1:7" ht="15.75" thickBot="1" x14ac:dyDescent="0.3">
      <c r="A29" s="45"/>
      <c r="B29" s="64" t="s">
        <v>210</v>
      </c>
      <c r="C29" s="46">
        <f>SUM(C17:C28)</f>
        <v>330007</v>
      </c>
      <c r="D29" s="13"/>
      <c r="E29" s="24">
        <v>6399</v>
      </c>
      <c r="F29" s="47" t="s">
        <v>211</v>
      </c>
      <c r="G29" s="27">
        <v>12160</v>
      </c>
    </row>
    <row r="30" spans="1:7" ht="15.75" thickBot="1" x14ac:dyDescent="0.3">
      <c r="A30" s="45"/>
      <c r="B30" s="103" t="s">
        <v>226</v>
      </c>
      <c r="C30" s="104">
        <v>330007</v>
      </c>
      <c r="D30" s="13"/>
      <c r="E30" s="50">
        <v>6402</v>
      </c>
      <c r="F30" s="47" t="s">
        <v>212</v>
      </c>
      <c r="G30" s="51">
        <v>23324</v>
      </c>
    </row>
    <row r="31" spans="1:7" ht="15.75" thickBot="1" x14ac:dyDescent="0.3">
      <c r="A31" s="45"/>
      <c r="B31" s="105" t="s">
        <v>227</v>
      </c>
      <c r="C31" s="106">
        <v>0</v>
      </c>
      <c r="D31" s="13"/>
      <c r="E31" s="50">
        <v>2333</v>
      </c>
      <c r="F31" s="1" t="s">
        <v>216</v>
      </c>
      <c r="G31" s="51">
        <v>150000</v>
      </c>
    </row>
    <row r="32" spans="1:7" ht="15.75" thickBot="1" x14ac:dyDescent="0.3">
      <c r="A32" s="45"/>
      <c r="B32" s="48"/>
      <c r="C32" s="49"/>
      <c r="D32" s="13"/>
      <c r="E32" s="50">
        <v>3429</v>
      </c>
      <c r="F32" s="1" t="s">
        <v>157</v>
      </c>
      <c r="G32" s="51">
        <v>5000</v>
      </c>
    </row>
    <row r="33" spans="1:8" ht="15.75" thickBot="1" x14ac:dyDescent="0.3">
      <c r="A33" s="14"/>
      <c r="B33" s="52" t="s">
        <v>213</v>
      </c>
      <c r="C33" s="53">
        <f>C13+C29</f>
        <v>5889900</v>
      </c>
      <c r="D33" s="13"/>
      <c r="E33" s="74">
        <v>3635</v>
      </c>
      <c r="F33" s="72" t="s">
        <v>159</v>
      </c>
      <c r="G33" s="75">
        <v>130000</v>
      </c>
    </row>
    <row r="34" spans="1:8" ht="15.75" thickBot="1" x14ac:dyDescent="0.3">
      <c r="A34" s="54"/>
      <c r="B34" s="55"/>
      <c r="C34" s="56"/>
      <c r="D34" s="13"/>
      <c r="E34" s="52"/>
      <c r="F34" s="49" t="s">
        <v>214</v>
      </c>
      <c r="G34" s="57">
        <f>SUM(G4:G33)</f>
        <v>9269284</v>
      </c>
    </row>
    <row r="35" spans="1:8" ht="15.75" thickBot="1" x14ac:dyDescent="0.3">
      <c r="A35" s="58"/>
      <c r="B35" s="59"/>
      <c r="C35" s="60"/>
      <c r="D35" s="13"/>
      <c r="E35" s="76" t="s">
        <v>230</v>
      </c>
      <c r="F35" s="77"/>
      <c r="G35" s="100">
        <v>4769284</v>
      </c>
    </row>
    <row r="36" spans="1:8" ht="15.75" thickBot="1" x14ac:dyDescent="0.3">
      <c r="A36" s="31"/>
      <c r="B36" s="14"/>
      <c r="C36" s="61"/>
      <c r="D36" s="13"/>
      <c r="E36" s="78" t="s">
        <v>231</v>
      </c>
      <c r="F36" s="79"/>
      <c r="G36" s="80">
        <v>4500000</v>
      </c>
    </row>
    <row r="37" spans="1:8" ht="15.75" thickBot="1" x14ac:dyDescent="0.3">
      <c r="A37" s="115" t="s">
        <v>219</v>
      </c>
      <c r="B37" s="116"/>
      <c r="C37" s="117"/>
      <c r="E37" s="107"/>
      <c r="F37" s="107"/>
      <c r="G37" s="108"/>
    </row>
    <row r="38" spans="1:8" ht="15.75" thickBot="1" x14ac:dyDescent="0.3">
      <c r="A38" s="87">
        <v>8115</v>
      </c>
      <c r="B38" s="88" t="s">
        <v>220</v>
      </c>
      <c r="C38" s="89">
        <v>3706384</v>
      </c>
      <c r="E38" s="107"/>
      <c r="F38" s="107"/>
      <c r="G38" s="108"/>
    </row>
    <row r="39" spans="1:8" ht="15.75" thickBot="1" x14ac:dyDescent="0.3">
      <c r="A39" s="90">
        <v>8124</v>
      </c>
      <c r="B39" s="91" t="s">
        <v>221</v>
      </c>
      <c r="C39" s="92">
        <v>-327000</v>
      </c>
    </row>
    <row r="40" spans="1:8" ht="15.75" thickBot="1" x14ac:dyDescent="0.3"/>
    <row r="41" spans="1:8" x14ac:dyDescent="0.25">
      <c r="A41" s="93" t="s">
        <v>222</v>
      </c>
      <c r="B41" s="94">
        <v>5889900</v>
      </c>
    </row>
    <row r="42" spans="1:8" x14ac:dyDescent="0.25">
      <c r="A42" s="95" t="s">
        <v>223</v>
      </c>
      <c r="B42" s="96">
        <v>9269284</v>
      </c>
    </row>
    <row r="43" spans="1:8" x14ac:dyDescent="0.25">
      <c r="A43" s="95" t="s">
        <v>224</v>
      </c>
      <c r="B43" s="96">
        <v>-3379384</v>
      </c>
    </row>
    <row r="44" spans="1:8" ht="15.75" thickBot="1" x14ac:dyDescent="0.3">
      <c r="A44" s="97" t="s">
        <v>225</v>
      </c>
      <c r="B44" s="98">
        <v>3379384</v>
      </c>
    </row>
    <row r="45" spans="1:8" x14ac:dyDescent="0.25">
      <c r="A45" s="109" t="s">
        <v>236</v>
      </c>
    </row>
    <row r="46" spans="1:8" x14ac:dyDescent="0.25">
      <c r="A46" s="109" t="s">
        <v>235</v>
      </c>
      <c r="B46" s="109"/>
      <c r="C46" s="109"/>
      <c r="D46" s="110" t="s">
        <v>237</v>
      </c>
      <c r="E46" s="109"/>
      <c r="F46" s="109"/>
      <c r="G46" s="109"/>
      <c r="H46" s="109"/>
    </row>
    <row r="47" spans="1:8" x14ac:dyDescent="0.25">
      <c r="A47" s="110"/>
      <c r="B47" s="109"/>
      <c r="C47" s="109"/>
      <c r="D47" s="109"/>
      <c r="E47" s="109"/>
      <c r="F47" s="109"/>
      <c r="G47" s="109"/>
      <c r="H47" s="109"/>
    </row>
    <row r="48" spans="1:8" x14ac:dyDescent="0.25">
      <c r="A48" s="109"/>
      <c r="B48" s="109"/>
      <c r="C48" s="109"/>
      <c r="D48" s="109"/>
      <c r="E48" s="109"/>
      <c r="F48" s="109"/>
      <c r="G48" s="109"/>
      <c r="H48" s="109"/>
    </row>
    <row r="49" spans="1:8" x14ac:dyDescent="0.25">
      <c r="A49" s="109"/>
      <c r="B49" s="109"/>
      <c r="C49" s="109"/>
      <c r="D49" s="109"/>
      <c r="E49" s="109"/>
      <c r="F49" s="109"/>
      <c r="G49" s="109"/>
      <c r="H49" s="109"/>
    </row>
  </sheetData>
  <mergeCells count="4">
    <mergeCell ref="A1:G1"/>
    <mergeCell ref="A16:B16"/>
    <mergeCell ref="A37:C37"/>
    <mergeCell ref="A2:G2"/>
  </mergeCells>
  <hyperlinks>
    <hyperlink ref="D46" r:id="rId1"/>
  </hyperlinks>
  <pageMargins left="0.7" right="0.7" top="0.78740157499999996" bottom="0.78740157499999996" header="0.3" footer="0.3"/>
  <pageSetup paperSize="9" scale="6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9" workbookViewId="0">
      <selection activeCell="G33" sqref="G33"/>
    </sheetView>
  </sheetViews>
  <sheetFormatPr defaultRowHeight="12.75" x14ac:dyDescent="0.2"/>
  <cols>
    <col min="1" max="2" width="5.7109375" style="1" customWidth="1"/>
    <col min="3" max="3" width="58.42578125" style="1" customWidth="1"/>
    <col min="4" max="5" width="12.7109375" style="1" customWidth="1"/>
    <col min="6" max="7" width="14.140625" style="1" customWidth="1"/>
    <col min="8" max="16384" width="9.140625" style="1"/>
  </cols>
  <sheetData>
    <row r="1" spans="1:7" ht="20.100000000000001" customHeight="1" x14ac:dyDescent="0.35">
      <c r="A1" s="3" t="s">
        <v>0</v>
      </c>
      <c r="C1" s="65"/>
    </row>
    <row r="2" spans="1:7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x14ac:dyDescent="0.2">
      <c r="A3" s="5">
        <v>0</v>
      </c>
      <c r="B3" s="5">
        <v>1111</v>
      </c>
      <c r="C3" s="1" t="s">
        <v>8</v>
      </c>
      <c r="D3" s="6">
        <v>1036000</v>
      </c>
      <c r="E3" s="6">
        <v>1086634.67</v>
      </c>
      <c r="F3" s="6">
        <v>1086634.67</v>
      </c>
      <c r="G3" s="11">
        <v>1211040</v>
      </c>
    </row>
    <row r="4" spans="1:7" x14ac:dyDescent="0.2">
      <c r="A4" s="5">
        <v>0</v>
      </c>
      <c r="B4" s="5">
        <v>1112</v>
      </c>
      <c r="C4" s="1" t="s">
        <v>9</v>
      </c>
      <c r="D4" s="6">
        <v>30000</v>
      </c>
      <c r="E4" s="6">
        <v>25075.5</v>
      </c>
      <c r="F4" s="6">
        <v>25075.5</v>
      </c>
      <c r="G4" s="11">
        <v>70453</v>
      </c>
    </row>
    <row r="5" spans="1:7" x14ac:dyDescent="0.2">
      <c r="A5" s="5">
        <v>0</v>
      </c>
      <c r="B5" s="5">
        <v>1113</v>
      </c>
      <c r="C5" s="12" t="s">
        <v>10</v>
      </c>
      <c r="D5" s="6">
        <v>84000</v>
      </c>
      <c r="E5" s="6">
        <v>99085.05</v>
      </c>
      <c r="F5" s="6">
        <v>99085.05</v>
      </c>
      <c r="G5" s="11">
        <v>97440</v>
      </c>
    </row>
    <row r="6" spans="1:7" x14ac:dyDescent="0.2">
      <c r="A6" s="5">
        <v>0</v>
      </c>
      <c r="B6" s="5">
        <v>1121</v>
      </c>
      <c r="C6" s="12" t="s">
        <v>11</v>
      </c>
      <c r="D6" s="6">
        <v>940000</v>
      </c>
      <c r="E6" s="6">
        <v>909882.54</v>
      </c>
      <c r="F6" s="6">
        <v>909882.54</v>
      </c>
      <c r="G6" s="11">
        <v>1006880</v>
      </c>
    </row>
    <row r="7" spans="1:7" x14ac:dyDescent="0.2">
      <c r="A7" s="5">
        <v>0</v>
      </c>
      <c r="B7" s="5">
        <v>1122</v>
      </c>
      <c r="C7" s="12" t="s">
        <v>12</v>
      </c>
      <c r="D7" s="6">
        <v>12000</v>
      </c>
      <c r="E7" s="6">
        <v>11590</v>
      </c>
      <c r="F7" s="6">
        <v>11590</v>
      </c>
      <c r="G7" s="11">
        <v>12160</v>
      </c>
    </row>
    <row r="8" spans="1:7" x14ac:dyDescent="0.2">
      <c r="A8" s="5">
        <v>0</v>
      </c>
      <c r="B8" s="5">
        <v>1211</v>
      </c>
      <c r="C8" s="12" t="s">
        <v>13</v>
      </c>
      <c r="D8" s="6">
        <v>2220000</v>
      </c>
      <c r="E8" s="6">
        <v>2238786.27</v>
      </c>
      <c r="F8" s="6">
        <v>2238786.27</v>
      </c>
      <c r="G8" s="11">
        <v>2415120</v>
      </c>
    </row>
    <row r="9" spans="1:7" x14ac:dyDescent="0.2">
      <c r="A9" s="5">
        <v>0</v>
      </c>
      <c r="B9" s="5">
        <v>1337</v>
      </c>
      <c r="C9" s="1" t="s">
        <v>14</v>
      </c>
      <c r="D9" s="6">
        <v>150000</v>
      </c>
      <c r="E9" s="6">
        <v>153420</v>
      </c>
      <c r="F9" s="6">
        <v>153420</v>
      </c>
      <c r="G9" s="6">
        <v>170000</v>
      </c>
    </row>
    <row r="10" spans="1:7" x14ac:dyDescent="0.2">
      <c r="A10" s="5">
        <v>0</v>
      </c>
      <c r="B10" s="5">
        <v>1341</v>
      </c>
      <c r="C10" s="1" t="s">
        <v>15</v>
      </c>
      <c r="D10" s="6">
        <v>4600</v>
      </c>
      <c r="E10" s="6">
        <v>4750</v>
      </c>
      <c r="F10" s="6">
        <v>4750</v>
      </c>
      <c r="G10" s="6">
        <v>5000</v>
      </c>
    </row>
    <row r="11" spans="1:7" x14ac:dyDescent="0.2">
      <c r="A11" s="5">
        <v>0</v>
      </c>
      <c r="B11" s="5">
        <v>1361</v>
      </c>
      <c r="C11" s="1" t="s">
        <v>16</v>
      </c>
      <c r="D11" s="6">
        <v>8500</v>
      </c>
      <c r="E11" s="6">
        <v>5370</v>
      </c>
      <c r="F11" s="6">
        <v>5370</v>
      </c>
      <c r="G11" s="6">
        <v>7000</v>
      </c>
    </row>
    <row r="12" spans="1:7" x14ac:dyDescent="0.2">
      <c r="A12" s="5">
        <v>0</v>
      </c>
      <c r="B12" s="5">
        <v>1381</v>
      </c>
      <c r="C12" s="1" t="s">
        <v>17</v>
      </c>
      <c r="D12" s="6">
        <v>24000</v>
      </c>
      <c r="E12" s="6">
        <v>26113.57</v>
      </c>
      <c r="F12" s="6">
        <v>26113.57</v>
      </c>
      <c r="G12" s="6">
        <v>25000</v>
      </c>
    </row>
    <row r="13" spans="1:7" x14ac:dyDescent="0.2">
      <c r="A13" s="5">
        <v>0</v>
      </c>
      <c r="B13" s="5">
        <v>1511</v>
      </c>
      <c r="C13" s="1" t="s">
        <v>18</v>
      </c>
      <c r="D13" s="6">
        <v>610000</v>
      </c>
      <c r="E13" s="6">
        <v>640346.69999999995</v>
      </c>
      <c r="F13" s="6">
        <v>640346.69999999995</v>
      </c>
      <c r="G13" s="6">
        <v>650000</v>
      </c>
    </row>
    <row r="14" spans="1:7" x14ac:dyDescent="0.2">
      <c r="A14" s="5">
        <v>0</v>
      </c>
      <c r="B14" s="5">
        <v>4112</v>
      </c>
      <c r="C14" s="1" t="s">
        <v>19</v>
      </c>
      <c r="D14" s="6">
        <v>74500</v>
      </c>
      <c r="E14" s="6">
        <v>74500</v>
      </c>
      <c r="F14" s="6">
        <v>74500</v>
      </c>
      <c r="G14" s="6">
        <v>82400</v>
      </c>
    </row>
    <row r="15" spans="1:7" x14ac:dyDescent="0.2">
      <c r="A15" s="5">
        <v>0</v>
      </c>
      <c r="B15" s="5">
        <v>4129</v>
      </c>
      <c r="C15" s="1" t="s">
        <v>20</v>
      </c>
      <c r="D15" s="6">
        <v>14400</v>
      </c>
      <c r="E15" s="6">
        <v>14400</v>
      </c>
      <c r="F15" s="6">
        <v>14400</v>
      </c>
      <c r="G15" s="6">
        <v>14400</v>
      </c>
    </row>
    <row r="16" spans="1:7" x14ac:dyDescent="0.2">
      <c r="C16" s="2" t="s">
        <v>21</v>
      </c>
      <c r="D16" s="7">
        <f>SUM(D3:D15)</f>
        <v>5208000</v>
      </c>
      <c r="E16" s="7">
        <f>SUM(E3:E15)</f>
        <v>5289954.3</v>
      </c>
      <c r="F16" s="7">
        <f>SUM(F3:F15)</f>
        <v>5289954.3</v>
      </c>
      <c r="G16" s="7">
        <f>SUM(G3:G15)</f>
        <v>5766893</v>
      </c>
    </row>
    <row r="17" spans="1:7" ht="25.5" x14ac:dyDescent="0.2">
      <c r="A17" s="5">
        <v>3399</v>
      </c>
      <c r="B17" s="5">
        <v>2111</v>
      </c>
      <c r="C17" s="65" t="s">
        <v>23</v>
      </c>
      <c r="D17" s="6">
        <v>16000</v>
      </c>
      <c r="E17" s="6">
        <v>10560</v>
      </c>
      <c r="F17" s="6">
        <v>10560</v>
      </c>
      <c r="G17" s="6">
        <v>16000</v>
      </c>
    </row>
    <row r="18" spans="1:7" x14ac:dyDescent="0.2">
      <c r="C18" s="2" t="s">
        <v>24</v>
      </c>
      <c r="D18" s="7">
        <f>SUM(D17:D17)</f>
        <v>16000</v>
      </c>
      <c r="E18" s="7">
        <f>SUM(E17:E17)</f>
        <v>10560</v>
      </c>
      <c r="F18" s="7">
        <f>SUM(F17:F17)</f>
        <v>10560</v>
      </c>
      <c r="G18" s="7">
        <f>SUM(G17:G17)</f>
        <v>16000</v>
      </c>
    </row>
    <row r="19" spans="1:7" x14ac:dyDescent="0.2">
      <c r="A19" s="5">
        <v>3639</v>
      </c>
      <c r="B19" s="5">
        <v>2131</v>
      </c>
      <c r="C19" s="66" t="s">
        <v>25</v>
      </c>
      <c r="D19" s="6">
        <v>6026</v>
      </c>
      <c r="E19" s="6">
        <v>12227</v>
      </c>
      <c r="F19" s="6">
        <v>13301</v>
      </c>
      <c r="G19" s="6">
        <v>15000</v>
      </c>
    </row>
    <row r="20" spans="1:7" ht="25.5" x14ac:dyDescent="0.2">
      <c r="A20" s="5">
        <v>3639</v>
      </c>
      <c r="B20" s="5">
        <v>2132</v>
      </c>
      <c r="C20" s="65" t="s">
        <v>26</v>
      </c>
      <c r="D20" s="6">
        <v>12000</v>
      </c>
      <c r="E20" s="6">
        <v>12000</v>
      </c>
      <c r="F20" s="6">
        <v>12000</v>
      </c>
      <c r="G20" s="6">
        <v>3000</v>
      </c>
    </row>
    <row r="21" spans="1:7" x14ac:dyDescent="0.2">
      <c r="C21" s="2" t="s">
        <v>27</v>
      </c>
      <c r="D21" s="7">
        <f>SUM(D19:D20)</f>
        <v>18026</v>
      </c>
      <c r="E21" s="7">
        <f>SUM(E19:E20)</f>
        <v>24227</v>
      </c>
      <c r="F21" s="7">
        <f>SUM(F19:F20)</f>
        <v>25301</v>
      </c>
      <c r="G21" s="7">
        <f>SUM(G19:G20)</f>
        <v>18000</v>
      </c>
    </row>
    <row r="22" spans="1:7" ht="25.5" x14ac:dyDescent="0.2">
      <c r="A22" s="5">
        <v>3699</v>
      </c>
      <c r="B22" s="5">
        <v>2111</v>
      </c>
      <c r="C22" s="65" t="s">
        <v>28</v>
      </c>
      <c r="D22" s="6">
        <v>13493</v>
      </c>
      <c r="E22" s="6">
        <v>20519</v>
      </c>
      <c r="F22" s="6">
        <v>20519</v>
      </c>
      <c r="G22" s="6">
        <v>20000</v>
      </c>
    </row>
    <row r="23" spans="1:7" ht="25.5" x14ac:dyDescent="0.2">
      <c r="A23" s="5">
        <v>3699</v>
      </c>
      <c r="B23" s="5">
        <v>2132</v>
      </c>
      <c r="C23" s="65" t="s">
        <v>29</v>
      </c>
      <c r="D23" s="6">
        <v>2507</v>
      </c>
      <c r="E23" s="6">
        <v>2507</v>
      </c>
      <c r="F23" s="6">
        <v>2507</v>
      </c>
      <c r="G23" s="6">
        <v>2507</v>
      </c>
    </row>
    <row r="24" spans="1:7" x14ac:dyDescent="0.2">
      <c r="C24" s="2" t="s">
        <v>30</v>
      </c>
      <c r="D24" s="7">
        <f>SUM(D22:D23)</f>
        <v>16000</v>
      </c>
      <c r="E24" s="7">
        <f>SUM(E22:E23)</f>
        <v>23026</v>
      </c>
      <c r="F24" s="7">
        <f>SUM(F22:F23)</f>
        <v>23026</v>
      </c>
      <c r="G24" s="7">
        <f>SUM(G22:G23)</f>
        <v>22507</v>
      </c>
    </row>
    <row r="25" spans="1:7" x14ac:dyDescent="0.2">
      <c r="A25" s="5">
        <v>3722</v>
      </c>
      <c r="B25" s="5">
        <v>2111</v>
      </c>
      <c r="C25" s="66" t="s">
        <v>31</v>
      </c>
      <c r="D25" s="6">
        <v>4000</v>
      </c>
      <c r="E25" s="6">
        <v>2608</v>
      </c>
      <c r="F25" s="6">
        <v>2608</v>
      </c>
      <c r="G25" s="6">
        <v>3000</v>
      </c>
    </row>
    <row r="26" spans="1:7" x14ac:dyDescent="0.2">
      <c r="C26" s="2" t="s">
        <v>32</v>
      </c>
      <c r="D26" s="7">
        <f>SUM(D25:D25)</f>
        <v>4000</v>
      </c>
      <c r="E26" s="7">
        <f>SUM(E25:E25)</f>
        <v>2608</v>
      </c>
      <c r="F26" s="7">
        <f>SUM(F25:F25)</f>
        <v>2608</v>
      </c>
      <c r="G26" s="7">
        <f>SUM(G25:G25)</f>
        <v>3000</v>
      </c>
    </row>
    <row r="27" spans="1:7" ht="25.5" x14ac:dyDescent="0.2">
      <c r="A27" s="5">
        <v>3725</v>
      </c>
      <c r="B27" s="5">
        <v>2324</v>
      </c>
      <c r="C27" s="65" t="s">
        <v>33</v>
      </c>
      <c r="D27" s="6">
        <v>60000</v>
      </c>
      <c r="E27" s="6">
        <v>54677.5</v>
      </c>
      <c r="F27" s="6">
        <v>54677.5</v>
      </c>
      <c r="G27" s="6">
        <v>60000</v>
      </c>
    </row>
    <row r="28" spans="1:7" x14ac:dyDescent="0.2">
      <c r="C28" s="2" t="s">
        <v>34</v>
      </c>
      <c r="D28" s="7">
        <f>SUM(D27:D27)</f>
        <v>60000</v>
      </c>
      <c r="E28" s="7">
        <f>SUM(E27:E27)</f>
        <v>54677.5</v>
      </c>
      <c r="F28" s="7">
        <f>SUM(F27:F27)</f>
        <v>54677.5</v>
      </c>
      <c r="G28" s="7">
        <f>SUM(G27:G27)</f>
        <v>60000</v>
      </c>
    </row>
    <row r="29" spans="1:7" x14ac:dyDescent="0.2">
      <c r="A29" s="5">
        <v>6171</v>
      </c>
      <c r="B29" s="5">
        <v>2111</v>
      </c>
      <c r="C29" s="66" t="s">
        <v>36</v>
      </c>
      <c r="D29" s="6">
        <v>1000</v>
      </c>
      <c r="E29" s="6">
        <v>1800</v>
      </c>
      <c r="F29" s="6">
        <v>1800</v>
      </c>
      <c r="G29" s="6">
        <v>2000</v>
      </c>
    </row>
    <row r="30" spans="1:7" x14ac:dyDescent="0.2">
      <c r="C30" s="2" t="s">
        <v>37</v>
      </c>
      <c r="D30" s="7">
        <f>SUM(D29:D29)</f>
        <v>1000</v>
      </c>
      <c r="E30" s="7">
        <f>SUM(E29:E29)</f>
        <v>1800</v>
      </c>
      <c r="F30" s="7">
        <f>SUM(F29:F29)</f>
        <v>1800</v>
      </c>
      <c r="G30" s="7">
        <f>SUM(G29:G29)</f>
        <v>2000</v>
      </c>
    </row>
    <row r="31" spans="1:7" x14ac:dyDescent="0.2">
      <c r="A31" s="5">
        <v>6310</v>
      </c>
      <c r="B31" s="5">
        <v>2141</v>
      </c>
      <c r="C31" s="66" t="s">
        <v>38</v>
      </c>
      <c r="D31" s="6">
        <v>1600</v>
      </c>
      <c r="E31" s="6">
        <v>1344.36</v>
      </c>
      <c r="F31" s="6">
        <v>1344.36</v>
      </c>
      <c r="G31" s="6">
        <v>1500</v>
      </c>
    </row>
    <row r="32" spans="1:7" x14ac:dyDescent="0.2">
      <c r="C32" s="2" t="s">
        <v>39</v>
      </c>
      <c r="D32" s="7">
        <f>SUM(D31:D31)</f>
        <v>1600</v>
      </c>
      <c r="E32" s="7">
        <f>SUM(E31:E31)</f>
        <v>1344.36</v>
      </c>
      <c r="F32" s="7">
        <f>SUM(F31:F31)</f>
        <v>1344.36</v>
      </c>
      <c r="G32" s="7">
        <f>SUM(G31:G31)</f>
        <v>1500</v>
      </c>
    </row>
    <row r="33" spans="7:10" x14ac:dyDescent="0.2">
      <c r="G33" s="6"/>
      <c r="J33" s="6"/>
    </row>
    <row r="34" spans="7:10" x14ac:dyDescent="0.2">
      <c r="G34" s="6"/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topLeftCell="A79" workbookViewId="0">
      <selection activeCell="G117" sqref="G117"/>
    </sheetView>
  </sheetViews>
  <sheetFormatPr defaultRowHeight="12.75" x14ac:dyDescent="0.2"/>
  <cols>
    <col min="1" max="2" width="5.7109375" style="1" customWidth="1"/>
    <col min="3" max="3" width="61.42578125" style="1" customWidth="1"/>
    <col min="4" max="4" width="12.42578125" style="1" customWidth="1"/>
    <col min="5" max="5" width="12.140625" style="1" customWidth="1"/>
    <col min="6" max="6" width="15" style="1" customWidth="1"/>
    <col min="7" max="7" width="15.140625" style="1" customWidth="1"/>
    <col min="8" max="16384" width="9.140625" style="1"/>
  </cols>
  <sheetData>
    <row r="1" spans="1:7" ht="20.100000000000001" customHeight="1" x14ac:dyDescent="0.35">
      <c r="A1" s="3" t="s">
        <v>42</v>
      </c>
    </row>
    <row r="2" spans="1:7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x14ac:dyDescent="0.2">
      <c r="A3" s="5">
        <v>2212</v>
      </c>
      <c r="B3" s="5">
        <v>5169</v>
      </c>
      <c r="C3" s="1" t="s">
        <v>43</v>
      </c>
      <c r="D3" s="6">
        <v>20000</v>
      </c>
      <c r="E3" s="6">
        <v>799</v>
      </c>
      <c r="F3" s="6">
        <v>799</v>
      </c>
      <c r="G3" s="6">
        <v>20000</v>
      </c>
    </row>
    <row r="4" spans="1:7" x14ac:dyDescent="0.2">
      <c r="C4" s="2" t="s">
        <v>44</v>
      </c>
      <c r="D4" s="7">
        <f>SUM(D3:D3)</f>
        <v>20000</v>
      </c>
      <c r="E4" s="7">
        <f>SUM(E3:E3)</f>
        <v>799</v>
      </c>
      <c r="F4" s="7">
        <f>SUM(F3:F3)</f>
        <v>799</v>
      </c>
      <c r="G4" s="7">
        <f>SUM(G3:G3)</f>
        <v>20000</v>
      </c>
    </row>
    <row r="5" spans="1:7" x14ac:dyDescent="0.2">
      <c r="A5" s="5">
        <v>2219</v>
      </c>
      <c r="B5" s="5">
        <v>5169</v>
      </c>
      <c r="C5" s="1" t="s">
        <v>45</v>
      </c>
      <c r="D5" s="6">
        <v>50000</v>
      </c>
      <c r="E5" s="6">
        <v>0</v>
      </c>
      <c r="F5" s="6">
        <v>0</v>
      </c>
      <c r="G5" s="6">
        <v>50000</v>
      </c>
    </row>
    <row r="6" spans="1:7" x14ac:dyDescent="0.2">
      <c r="C6" s="2" t="s">
        <v>22</v>
      </c>
      <c r="D6" s="7">
        <f>SUM(D5:D5)</f>
        <v>50000</v>
      </c>
      <c r="E6" s="7">
        <f>SUM(E5:E5)</f>
        <v>0</v>
      </c>
      <c r="F6" s="7">
        <f>SUM(F5:F5)</f>
        <v>0</v>
      </c>
      <c r="G6" s="7">
        <f>SUM(G5:G5)</f>
        <v>50000</v>
      </c>
    </row>
    <row r="7" spans="1:7" x14ac:dyDescent="0.2">
      <c r="A7" s="5">
        <v>2321</v>
      </c>
      <c r="B7" s="5">
        <v>5169</v>
      </c>
      <c r="C7" s="1" t="s">
        <v>46</v>
      </c>
      <c r="D7" s="6">
        <v>100000</v>
      </c>
      <c r="E7" s="6">
        <v>42961.05</v>
      </c>
      <c r="F7" s="6">
        <v>42961.05</v>
      </c>
      <c r="G7" s="6">
        <v>100000</v>
      </c>
    </row>
    <row r="8" spans="1:7" x14ac:dyDescent="0.2">
      <c r="C8" s="2" t="s">
        <v>47</v>
      </c>
      <c r="D8" s="7">
        <f>SUM(D7:D7)</f>
        <v>100000</v>
      </c>
      <c r="E8" s="7">
        <f>SUM(E7:E7)</f>
        <v>42961.05</v>
      </c>
      <c r="F8" s="7">
        <f>SUM(F7:F7)</f>
        <v>42961.05</v>
      </c>
      <c r="G8" s="7">
        <f>SUM(G7:G7)</f>
        <v>100000</v>
      </c>
    </row>
    <row r="9" spans="1:7" x14ac:dyDescent="0.2">
      <c r="A9" s="1">
        <v>2333</v>
      </c>
      <c r="B9" s="1">
        <v>5169</v>
      </c>
      <c r="C9" s="1" t="s">
        <v>216</v>
      </c>
      <c r="D9" s="6">
        <v>0</v>
      </c>
      <c r="E9" s="6">
        <v>0</v>
      </c>
      <c r="F9" s="6">
        <v>0</v>
      </c>
      <c r="G9" s="6">
        <v>150000</v>
      </c>
    </row>
    <row r="10" spans="1:7" x14ac:dyDescent="0.2">
      <c r="C10" s="2" t="s">
        <v>215</v>
      </c>
      <c r="D10" s="6">
        <v>0</v>
      </c>
      <c r="E10" s="6">
        <v>0</v>
      </c>
      <c r="F10" s="6">
        <v>0</v>
      </c>
      <c r="G10" s="7">
        <f>SUM(G9:G9)</f>
        <v>150000</v>
      </c>
    </row>
    <row r="11" spans="1:7" x14ac:dyDescent="0.2">
      <c r="A11" s="5">
        <v>3111</v>
      </c>
      <c r="B11" s="5">
        <v>5339</v>
      </c>
      <c r="C11" s="1" t="s">
        <v>48</v>
      </c>
      <c r="D11" s="6">
        <v>8000</v>
      </c>
      <c r="E11" s="6">
        <v>16000</v>
      </c>
      <c r="F11" s="6">
        <v>16000</v>
      </c>
      <c r="G11" s="6">
        <v>10000</v>
      </c>
    </row>
    <row r="12" spans="1:7" x14ac:dyDescent="0.2">
      <c r="C12" s="2" t="s">
        <v>49</v>
      </c>
      <c r="D12" s="7">
        <f>SUM(D11:D11)</f>
        <v>8000</v>
      </c>
      <c r="E12" s="7">
        <f>SUM(E11:E11)</f>
        <v>16000</v>
      </c>
      <c r="F12" s="7">
        <f>SUM(F11:F11)</f>
        <v>16000</v>
      </c>
      <c r="G12" s="7">
        <f>SUM(G11:G11)</f>
        <v>10000</v>
      </c>
    </row>
    <row r="13" spans="1:7" x14ac:dyDescent="0.2">
      <c r="A13" s="5">
        <v>3113</v>
      </c>
      <c r="B13" s="5">
        <v>5492</v>
      </c>
      <c r="C13" s="1" t="s">
        <v>50</v>
      </c>
      <c r="D13" s="6">
        <v>25000</v>
      </c>
      <c r="E13" s="6">
        <v>18900</v>
      </c>
      <c r="F13" s="6">
        <v>18900</v>
      </c>
      <c r="G13" s="6">
        <v>25000</v>
      </c>
    </row>
    <row r="14" spans="1:7" x14ac:dyDescent="0.2">
      <c r="C14" s="2" t="s">
        <v>51</v>
      </c>
      <c r="D14" s="7">
        <f>SUM(D13:D13)</f>
        <v>25000</v>
      </c>
      <c r="E14" s="7">
        <f>SUM(E13:E13)</f>
        <v>18900</v>
      </c>
      <c r="F14" s="7">
        <f>SUM(F13:F13)</f>
        <v>18900</v>
      </c>
      <c r="G14" s="7">
        <f>SUM(G13:G13)</f>
        <v>25000</v>
      </c>
    </row>
    <row r="15" spans="1:7" x14ac:dyDescent="0.2">
      <c r="A15" s="5">
        <v>3314</v>
      </c>
      <c r="B15" s="5">
        <v>5021</v>
      </c>
      <c r="C15" s="1" t="s">
        <v>52</v>
      </c>
      <c r="D15" s="6">
        <v>5000</v>
      </c>
      <c r="E15" s="6">
        <v>7700</v>
      </c>
      <c r="F15" s="6">
        <v>7700</v>
      </c>
      <c r="G15" s="6">
        <v>7000</v>
      </c>
    </row>
    <row r="16" spans="1:7" x14ac:dyDescent="0.2">
      <c r="A16" s="5">
        <v>3314</v>
      </c>
      <c r="B16" s="5">
        <v>5137</v>
      </c>
      <c r="C16" s="1" t="s">
        <v>154</v>
      </c>
      <c r="D16" s="6">
        <v>0</v>
      </c>
      <c r="E16" s="6">
        <v>0</v>
      </c>
      <c r="F16" s="6">
        <v>0</v>
      </c>
      <c r="G16" s="6">
        <v>20000</v>
      </c>
    </row>
    <row r="17" spans="1:7" x14ac:dyDescent="0.2">
      <c r="A17" s="5">
        <v>3314</v>
      </c>
      <c r="B17" s="5">
        <v>5169</v>
      </c>
      <c r="C17" s="1" t="s">
        <v>153</v>
      </c>
      <c r="D17" s="6">
        <v>0</v>
      </c>
      <c r="E17" s="6">
        <v>0</v>
      </c>
      <c r="F17" s="6">
        <v>0</v>
      </c>
      <c r="G17" s="6">
        <v>10000</v>
      </c>
    </row>
    <row r="18" spans="1:7" x14ac:dyDescent="0.2">
      <c r="A18" s="5">
        <v>3314</v>
      </c>
      <c r="B18" s="5">
        <v>5139</v>
      </c>
      <c r="C18" s="1" t="s">
        <v>53</v>
      </c>
      <c r="D18" s="6">
        <v>0</v>
      </c>
      <c r="E18" s="6">
        <v>0</v>
      </c>
      <c r="F18" s="6">
        <v>0</v>
      </c>
      <c r="G18" s="6">
        <v>5000</v>
      </c>
    </row>
    <row r="19" spans="1:7" x14ac:dyDescent="0.2">
      <c r="A19" s="5">
        <v>3314</v>
      </c>
      <c r="B19" s="5">
        <v>5339</v>
      </c>
      <c r="C19" s="1" t="s">
        <v>54</v>
      </c>
      <c r="D19" s="6">
        <v>5000</v>
      </c>
      <c r="E19" s="6">
        <v>5000</v>
      </c>
      <c r="F19" s="6">
        <v>5000</v>
      </c>
      <c r="G19" s="6">
        <v>5000</v>
      </c>
    </row>
    <row r="20" spans="1:7" x14ac:dyDescent="0.2">
      <c r="C20" s="2" t="s">
        <v>55</v>
      </c>
      <c r="D20" s="7">
        <f>SUM(D15:D19)</f>
        <v>10000</v>
      </c>
      <c r="E20" s="7">
        <f>SUM(E15:E19)</f>
        <v>12700</v>
      </c>
      <c r="F20" s="7">
        <f>SUM(F15:F19)</f>
        <v>12700</v>
      </c>
      <c r="G20" s="7">
        <f>SUM(G15:G19)</f>
        <v>47000</v>
      </c>
    </row>
    <row r="21" spans="1:7" x14ac:dyDescent="0.2">
      <c r="A21" s="5">
        <v>3319</v>
      </c>
      <c r="B21" s="5">
        <v>5021</v>
      </c>
      <c r="C21" s="1" t="s">
        <v>56</v>
      </c>
      <c r="D21" s="6">
        <v>6000</v>
      </c>
      <c r="E21" s="6">
        <v>6000</v>
      </c>
      <c r="F21" s="6">
        <v>6000</v>
      </c>
      <c r="G21" s="6">
        <v>6000</v>
      </c>
    </row>
    <row r="22" spans="1:7" x14ac:dyDescent="0.2">
      <c r="A22" s="5">
        <v>3319</v>
      </c>
      <c r="B22" s="5">
        <v>5169</v>
      </c>
      <c r="C22" s="1" t="s">
        <v>57</v>
      </c>
      <c r="D22" s="6">
        <v>0</v>
      </c>
      <c r="E22" s="6">
        <v>0</v>
      </c>
      <c r="F22" s="6">
        <v>0</v>
      </c>
      <c r="G22" s="6">
        <v>1000</v>
      </c>
    </row>
    <row r="23" spans="1:7" x14ac:dyDescent="0.2">
      <c r="C23" s="2" t="s">
        <v>58</v>
      </c>
      <c r="D23" s="7">
        <f>SUM(D21:D22)</f>
        <v>6000</v>
      </c>
      <c r="E23" s="7">
        <f>SUM(E21:E22)</f>
        <v>6000</v>
      </c>
      <c r="F23" s="7">
        <f>SUM(F21:F22)</f>
        <v>6000</v>
      </c>
      <c r="G23" s="7">
        <f>SUM(G21:G22)</f>
        <v>7000</v>
      </c>
    </row>
    <row r="24" spans="1:7" x14ac:dyDescent="0.2">
      <c r="A24" s="5">
        <v>3399</v>
      </c>
      <c r="B24" s="5">
        <v>5041</v>
      </c>
      <c r="C24" s="1" t="s">
        <v>59</v>
      </c>
      <c r="D24" s="6">
        <v>3000</v>
      </c>
      <c r="E24" s="6">
        <v>3000</v>
      </c>
      <c r="F24" s="6">
        <v>1975</v>
      </c>
      <c r="G24" s="6">
        <v>3000</v>
      </c>
    </row>
    <row r="25" spans="1:7" x14ac:dyDescent="0.2">
      <c r="A25" s="5">
        <v>3399</v>
      </c>
      <c r="B25" s="5">
        <v>5136</v>
      </c>
      <c r="C25" s="1" t="s">
        <v>60</v>
      </c>
      <c r="D25" s="6">
        <v>10000</v>
      </c>
      <c r="E25" s="6">
        <v>10000</v>
      </c>
      <c r="F25" s="6">
        <v>7534</v>
      </c>
      <c r="G25" s="6">
        <v>10000</v>
      </c>
    </row>
    <row r="26" spans="1:7" x14ac:dyDescent="0.2">
      <c r="A26" s="5">
        <v>3399</v>
      </c>
      <c r="B26" s="5">
        <v>5139</v>
      </c>
      <c r="C26" s="1" t="s">
        <v>61</v>
      </c>
      <c r="D26" s="6">
        <v>20000</v>
      </c>
      <c r="E26" s="6">
        <v>20000</v>
      </c>
      <c r="F26" s="6">
        <v>17157</v>
      </c>
      <c r="G26" s="6">
        <v>20000</v>
      </c>
    </row>
    <row r="27" spans="1:7" x14ac:dyDescent="0.2">
      <c r="A27" s="5">
        <v>3399</v>
      </c>
      <c r="B27" s="5">
        <v>5164</v>
      </c>
      <c r="C27" s="1" t="s">
        <v>62</v>
      </c>
      <c r="D27" s="6">
        <v>2000</v>
      </c>
      <c r="E27" s="6">
        <v>2000</v>
      </c>
      <c r="F27" s="6">
        <v>1500</v>
      </c>
      <c r="G27" s="6">
        <v>2000</v>
      </c>
    </row>
    <row r="28" spans="1:7" x14ac:dyDescent="0.2">
      <c r="A28" s="5">
        <v>3399</v>
      </c>
      <c r="B28" s="5">
        <v>5169</v>
      </c>
      <c r="C28" s="1" t="s">
        <v>63</v>
      </c>
      <c r="D28" s="6">
        <v>55000</v>
      </c>
      <c r="E28" s="6">
        <v>57027</v>
      </c>
      <c r="F28" s="6">
        <v>66829</v>
      </c>
      <c r="G28" s="6">
        <v>70000</v>
      </c>
    </row>
    <row r="29" spans="1:7" x14ac:dyDescent="0.2">
      <c r="A29" s="5">
        <v>3399</v>
      </c>
      <c r="B29" s="5">
        <v>5175</v>
      </c>
      <c r="C29" s="1" t="s">
        <v>64</v>
      </c>
      <c r="D29" s="6">
        <v>10000</v>
      </c>
      <c r="E29" s="6">
        <v>10000</v>
      </c>
      <c r="F29" s="6">
        <v>17496</v>
      </c>
      <c r="G29" s="6">
        <v>10000</v>
      </c>
    </row>
    <row r="30" spans="1:7" x14ac:dyDescent="0.2">
      <c r="A30" s="5">
        <v>3399</v>
      </c>
      <c r="B30" s="5">
        <v>5194</v>
      </c>
      <c r="C30" s="1" t="s">
        <v>65</v>
      </c>
      <c r="D30" s="6">
        <v>60000</v>
      </c>
      <c r="E30" s="6">
        <v>60000</v>
      </c>
      <c r="F30" s="6">
        <v>49536</v>
      </c>
      <c r="G30" s="6">
        <v>60000</v>
      </c>
    </row>
    <row r="31" spans="1:7" x14ac:dyDescent="0.2">
      <c r="C31" s="2" t="s">
        <v>24</v>
      </c>
      <c r="D31" s="7">
        <f>SUM(D24:D30)</f>
        <v>160000</v>
      </c>
      <c r="E31" s="7">
        <f>SUM(E24:E30)</f>
        <v>162027</v>
      </c>
      <c r="F31" s="7">
        <f>SUM(F24:F30)</f>
        <v>162027</v>
      </c>
      <c r="G31" s="7">
        <f>SUM(G24:G30)</f>
        <v>175000</v>
      </c>
    </row>
    <row r="32" spans="1:7" x14ac:dyDescent="0.2">
      <c r="A32" s="5">
        <v>3412</v>
      </c>
      <c r="B32" s="5">
        <v>6121</v>
      </c>
      <c r="C32" s="1" t="s">
        <v>66</v>
      </c>
      <c r="D32" s="6">
        <v>1600000</v>
      </c>
      <c r="E32" s="6">
        <v>1000</v>
      </c>
      <c r="F32" s="6">
        <v>1000</v>
      </c>
      <c r="G32" s="6">
        <v>2000000</v>
      </c>
    </row>
    <row r="33" spans="1:7" x14ac:dyDescent="0.2">
      <c r="C33" s="2" t="s">
        <v>67</v>
      </c>
      <c r="D33" s="7">
        <f>SUM(D32:D32)</f>
        <v>1600000</v>
      </c>
      <c r="E33" s="7">
        <f>SUM(E32:E32)</f>
        <v>1000</v>
      </c>
      <c r="F33" s="7">
        <f>SUM(F32:F32)</f>
        <v>1000</v>
      </c>
      <c r="G33" s="7">
        <f>SUM(G32:G32)</f>
        <v>2000000</v>
      </c>
    </row>
    <row r="34" spans="1:7" x14ac:dyDescent="0.2">
      <c r="A34" s="5">
        <v>3419</v>
      </c>
      <c r="B34" s="5">
        <v>5229</v>
      </c>
      <c r="C34" s="1" t="s">
        <v>68</v>
      </c>
      <c r="D34" s="6">
        <v>20000</v>
      </c>
      <c r="E34" s="6">
        <v>20000</v>
      </c>
      <c r="F34" s="6">
        <v>20000</v>
      </c>
      <c r="G34" s="6">
        <v>20000</v>
      </c>
    </row>
    <row r="35" spans="1:7" x14ac:dyDescent="0.2">
      <c r="C35" s="2" t="s">
        <v>69</v>
      </c>
      <c r="D35" s="7">
        <f>SUM(D34:D34)</f>
        <v>20000</v>
      </c>
      <c r="E35" s="7">
        <f>SUM(E34:E34)</f>
        <v>20000</v>
      </c>
      <c r="F35" s="7">
        <f>SUM(F34:F34)</f>
        <v>20000</v>
      </c>
      <c r="G35" s="7">
        <f>SUM(G34:G34)</f>
        <v>20000</v>
      </c>
    </row>
    <row r="36" spans="1:7" x14ac:dyDescent="0.2">
      <c r="A36" s="1">
        <v>3429</v>
      </c>
      <c r="B36" s="1">
        <v>5222</v>
      </c>
      <c r="C36" s="1" t="s">
        <v>157</v>
      </c>
      <c r="D36" s="7">
        <v>0</v>
      </c>
      <c r="E36" s="7">
        <v>0</v>
      </c>
      <c r="F36" s="7">
        <v>0</v>
      </c>
      <c r="G36" s="6">
        <v>5000</v>
      </c>
    </row>
    <row r="37" spans="1:7" x14ac:dyDescent="0.2">
      <c r="C37" s="2" t="s">
        <v>158</v>
      </c>
      <c r="D37" s="7">
        <v>0</v>
      </c>
      <c r="E37" s="7">
        <f>SUM(E36)</f>
        <v>0</v>
      </c>
      <c r="F37" s="7">
        <f>SUM(F36)</f>
        <v>0</v>
      </c>
      <c r="G37" s="7">
        <f>SUM(G36:G36)</f>
        <v>5000</v>
      </c>
    </row>
    <row r="38" spans="1:7" x14ac:dyDescent="0.2">
      <c r="A38" s="5">
        <v>3525</v>
      </c>
      <c r="B38" s="5">
        <v>5222</v>
      </c>
      <c r="C38" s="1" t="s">
        <v>70</v>
      </c>
      <c r="D38" s="6">
        <v>5000</v>
      </c>
      <c r="E38" s="6">
        <v>5000</v>
      </c>
      <c r="F38" s="6">
        <v>5000</v>
      </c>
      <c r="G38" s="6">
        <v>5000</v>
      </c>
    </row>
    <row r="39" spans="1:7" x14ac:dyDescent="0.2">
      <c r="C39" s="2" t="s">
        <v>71</v>
      </c>
      <c r="D39" s="7">
        <f>SUM(D38:D38)</f>
        <v>5000</v>
      </c>
      <c r="E39" s="7">
        <f>SUM(E38:E38)</f>
        <v>5000</v>
      </c>
      <c r="F39" s="7">
        <f>SUM(F38:F38)</f>
        <v>5000</v>
      </c>
      <c r="G39" s="7">
        <f>SUM(G38:G38)</f>
        <v>5000</v>
      </c>
    </row>
    <row r="40" spans="1:7" x14ac:dyDescent="0.2">
      <c r="A40" s="5">
        <v>3631</v>
      </c>
      <c r="B40" s="5">
        <v>5154</v>
      </c>
      <c r="C40" s="1" t="s">
        <v>72</v>
      </c>
      <c r="D40" s="6">
        <v>60000</v>
      </c>
      <c r="E40" s="6">
        <v>60000</v>
      </c>
      <c r="F40" s="6">
        <v>62598</v>
      </c>
      <c r="G40" s="6">
        <v>60000</v>
      </c>
    </row>
    <row r="41" spans="1:7" x14ac:dyDescent="0.2">
      <c r="A41" s="5">
        <v>3631</v>
      </c>
      <c r="B41" s="5">
        <v>5169</v>
      </c>
      <c r="C41" s="1" t="s">
        <v>73</v>
      </c>
      <c r="D41" s="6">
        <v>90000</v>
      </c>
      <c r="E41" s="6">
        <v>80433</v>
      </c>
      <c r="F41" s="6">
        <v>77835</v>
      </c>
      <c r="G41" s="6">
        <v>30000</v>
      </c>
    </row>
    <row r="42" spans="1:7" x14ac:dyDescent="0.2">
      <c r="A42" s="5">
        <v>3631</v>
      </c>
      <c r="B42" s="5">
        <v>5171</v>
      </c>
      <c r="C42" s="1" t="s">
        <v>151</v>
      </c>
      <c r="D42" s="6">
        <v>0</v>
      </c>
      <c r="E42" s="6">
        <v>0</v>
      </c>
      <c r="F42" s="6">
        <v>0</v>
      </c>
      <c r="G42" s="6">
        <v>20000</v>
      </c>
    </row>
    <row r="43" spans="1:7" x14ac:dyDescent="0.2">
      <c r="C43" s="2" t="s">
        <v>74</v>
      </c>
      <c r="D43" s="7">
        <f>SUM(D40:D42)</f>
        <v>150000</v>
      </c>
      <c r="E43" s="7">
        <f>SUM(E40:E42)</f>
        <v>140433</v>
      </c>
      <c r="F43" s="7">
        <f>SUM(F40:F42)</f>
        <v>140433</v>
      </c>
      <c r="G43" s="7">
        <f>SUM(G40:G42)</f>
        <v>110000</v>
      </c>
    </row>
    <row r="44" spans="1:7" x14ac:dyDescent="0.2">
      <c r="A44" s="72">
        <v>3635</v>
      </c>
      <c r="B44" s="72">
        <v>6119</v>
      </c>
      <c r="C44" s="72" t="s">
        <v>159</v>
      </c>
      <c r="D44" s="6">
        <v>0</v>
      </c>
      <c r="E44" s="6">
        <v>0</v>
      </c>
      <c r="F44" s="6">
        <v>0</v>
      </c>
      <c r="G44" s="6">
        <v>130000</v>
      </c>
    </row>
    <row r="45" spans="1:7" x14ac:dyDescent="0.2">
      <c r="C45" s="2" t="s">
        <v>156</v>
      </c>
      <c r="D45" s="6">
        <v>0</v>
      </c>
      <c r="E45" s="6">
        <v>0</v>
      </c>
      <c r="F45" s="6">
        <v>0</v>
      </c>
      <c r="G45" s="7">
        <f>SUM(G44)</f>
        <v>130000</v>
      </c>
    </row>
    <row r="46" spans="1:7" x14ac:dyDescent="0.2">
      <c r="A46" s="5">
        <v>3639</v>
      </c>
      <c r="B46" s="5">
        <v>5179</v>
      </c>
      <c r="C46" s="1" t="s">
        <v>75</v>
      </c>
      <c r="D46" s="6">
        <v>4440</v>
      </c>
      <c r="E46" s="6">
        <v>2810</v>
      </c>
      <c r="F46" s="6">
        <v>2736</v>
      </c>
      <c r="G46" s="6">
        <v>3258</v>
      </c>
    </row>
    <row r="47" spans="1:7" x14ac:dyDescent="0.2">
      <c r="A47" s="5">
        <v>3639</v>
      </c>
      <c r="B47" s="5">
        <v>5221</v>
      </c>
      <c r="C47" s="1" t="s">
        <v>76</v>
      </c>
      <c r="D47" s="6">
        <v>7000</v>
      </c>
      <c r="E47" s="6">
        <v>7000</v>
      </c>
      <c r="F47" s="6">
        <v>7000</v>
      </c>
      <c r="G47" s="6">
        <v>7000</v>
      </c>
    </row>
    <row r="48" spans="1:7" x14ac:dyDescent="0.2">
      <c r="A48" s="5">
        <v>3639</v>
      </c>
      <c r="B48" s="5">
        <v>5329</v>
      </c>
      <c r="C48" s="1" t="s">
        <v>77</v>
      </c>
      <c r="D48" s="6">
        <v>16560</v>
      </c>
      <c r="E48" s="6">
        <v>16560</v>
      </c>
      <c r="F48" s="6">
        <v>16560</v>
      </c>
      <c r="G48" s="6">
        <v>17055</v>
      </c>
    </row>
    <row r="49" spans="1:7" x14ac:dyDescent="0.2">
      <c r="A49" s="5">
        <v>3639</v>
      </c>
      <c r="B49" s="5">
        <v>5362</v>
      </c>
      <c r="C49" s="1" t="s">
        <v>78</v>
      </c>
      <c r="D49" s="6">
        <v>1000</v>
      </c>
      <c r="E49" s="6">
        <v>1000</v>
      </c>
      <c r="F49" s="6">
        <v>1000</v>
      </c>
      <c r="G49" s="6">
        <v>1000</v>
      </c>
    </row>
    <row r="50" spans="1:7" x14ac:dyDescent="0.2">
      <c r="C50" s="2" t="s">
        <v>27</v>
      </c>
      <c r="D50" s="7">
        <f>SUM(D46:D49)</f>
        <v>29000</v>
      </c>
      <c r="E50" s="7">
        <f>SUM(E46:E49)</f>
        <v>27370</v>
      </c>
      <c r="F50" s="7">
        <f>SUM(F46:F49)</f>
        <v>27296</v>
      </c>
      <c r="G50" s="7">
        <f>SUM(G46:G49)</f>
        <v>28313</v>
      </c>
    </row>
    <row r="51" spans="1:7" x14ac:dyDescent="0.2">
      <c r="A51" s="5">
        <v>3699</v>
      </c>
      <c r="B51" s="5">
        <v>5041</v>
      </c>
      <c r="C51" s="1" t="s">
        <v>79</v>
      </c>
      <c r="D51" s="6">
        <v>3000</v>
      </c>
      <c r="E51" s="6">
        <v>3000</v>
      </c>
      <c r="F51" s="6">
        <v>5363</v>
      </c>
      <c r="G51" s="6">
        <v>5500</v>
      </c>
    </row>
    <row r="52" spans="1:7" x14ac:dyDescent="0.2">
      <c r="A52" s="5">
        <v>3699</v>
      </c>
      <c r="B52" s="5">
        <v>5139</v>
      </c>
      <c r="C52" s="1" t="s">
        <v>80</v>
      </c>
      <c r="D52" s="6">
        <v>10000</v>
      </c>
      <c r="E52" s="6">
        <v>23829</v>
      </c>
      <c r="F52" s="6">
        <v>23829</v>
      </c>
      <c r="G52" s="6">
        <v>30000</v>
      </c>
    </row>
    <row r="53" spans="1:7" x14ac:dyDescent="0.2">
      <c r="A53" s="5">
        <v>3699</v>
      </c>
      <c r="B53" s="5">
        <v>5151</v>
      </c>
      <c r="C53" s="1" t="s">
        <v>81</v>
      </c>
      <c r="D53" s="6">
        <v>500</v>
      </c>
      <c r="E53" s="6">
        <v>0</v>
      </c>
      <c r="F53" s="6">
        <v>0</v>
      </c>
      <c r="G53" s="6">
        <v>500</v>
      </c>
    </row>
    <row r="54" spans="1:7" x14ac:dyDescent="0.2">
      <c r="A54" s="5">
        <v>3699</v>
      </c>
      <c r="B54" s="5">
        <v>5154</v>
      </c>
      <c r="C54" s="1" t="s">
        <v>82</v>
      </c>
      <c r="D54" s="6">
        <v>20000</v>
      </c>
      <c r="E54" s="6">
        <v>20000</v>
      </c>
      <c r="F54" s="6">
        <v>23822</v>
      </c>
      <c r="G54" s="6">
        <v>20000</v>
      </c>
    </row>
    <row r="55" spans="1:7" x14ac:dyDescent="0.2">
      <c r="A55" s="5">
        <v>3699</v>
      </c>
      <c r="B55" s="5">
        <v>5164</v>
      </c>
      <c r="C55" s="1" t="s">
        <v>83</v>
      </c>
      <c r="D55" s="6">
        <v>28687</v>
      </c>
      <c r="E55" s="6">
        <v>28687</v>
      </c>
      <c r="F55" s="6">
        <v>28687</v>
      </c>
      <c r="G55" s="6">
        <v>28687</v>
      </c>
    </row>
    <row r="56" spans="1:7" x14ac:dyDescent="0.2">
      <c r="A56" s="5">
        <v>3699</v>
      </c>
      <c r="B56" s="5">
        <v>5169</v>
      </c>
      <c r="C56" s="1" t="s">
        <v>84</v>
      </c>
      <c r="D56" s="6">
        <v>37813</v>
      </c>
      <c r="E56" s="6">
        <v>59576.5</v>
      </c>
      <c r="F56" s="6">
        <v>53391.5</v>
      </c>
      <c r="G56" s="6">
        <v>50000</v>
      </c>
    </row>
    <row r="57" spans="1:7" x14ac:dyDescent="0.2">
      <c r="A57" s="5">
        <v>3699</v>
      </c>
      <c r="B57" s="5">
        <v>6121</v>
      </c>
      <c r="C57" s="1" t="s">
        <v>155</v>
      </c>
      <c r="D57" s="6">
        <v>100000</v>
      </c>
      <c r="E57" s="6">
        <v>0</v>
      </c>
      <c r="F57" s="6">
        <v>0</v>
      </c>
      <c r="G57" s="6">
        <v>50000</v>
      </c>
    </row>
    <row r="58" spans="1:7" x14ac:dyDescent="0.2">
      <c r="C58" s="2" t="s">
        <v>30</v>
      </c>
      <c r="D58" s="7">
        <f>SUM(D51:D57)</f>
        <v>200000</v>
      </c>
      <c r="E58" s="7">
        <f>SUM(E51:E57)</f>
        <v>135092.5</v>
      </c>
      <c r="F58" s="7">
        <f>SUM(F51:F57)</f>
        <v>135092.5</v>
      </c>
      <c r="G58" s="7">
        <f>SUM(G51:G57)</f>
        <v>184687</v>
      </c>
    </row>
    <row r="59" spans="1:7" x14ac:dyDescent="0.2">
      <c r="A59" s="5">
        <v>3721</v>
      </c>
      <c r="B59" s="5">
        <v>5169</v>
      </c>
      <c r="C59" s="1" t="s">
        <v>85</v>
      </c>
      <c r="D59" s="6">
        <v>15000</v>
      </c>
      <c r="E59" s="6">
        <v>19461</v>
      </c>
      <c r="F59" s="6">
        <v>19461</v>
      </c>
      <c r="G59" s="6">
        <v>20000</v>
      </c>
    </row>
    <row r="60" spans="1:7" x14ac:dyDescent="0.2">
      <c r="C60" s="2" t="s">
        <v>86</v>
      </c>
      <c r="D60" s="7">
        <f>SUM(D59:D59)</f>
        <v>15000</v>
      </c>
      <c r="E60" s="7">
        <f>SUM(E59:E59)</f>
        <v>19461</v>
      </c>
      <c r="F60" s="7">
        <f>SUM(F59:F59)</f>
        <v>19461</v>
      </c>
      <c r="G60" s="7">
        <f>SUM(G59:G59)</f>
        <v>20000</v>
      </c>
    </row>
    <row r="61" spans="1:7" x14ac:dyDescent="0.2">
      <c r="A61" s="5">
        <v>3722</v>
      </c>
      <c r="B61" s="5">
        <v>5021</v>
      </c>
      <c r="C61" s="1" t="s">
        <v>87</v>
      </c>
      <c r="D61" s="6">
        <v>12000</v>
      </c>
      <c r="E61" s="6">
        <v>13000</v>
      </c>
      <c r="F61" s="6">
        <v>12000</v>
      </c>
      <c r="G61" s="6">
        <v>12000</v>
      </c>
    </row>
    <row r="62" spans="1:7" x14ac:dyDescent="0.2">
      <c r="A62" s="5">
        <v>3722</v>
      </c>
      <c r="B62" s="5">
        <v>5139</v>
      </c>
      <c r="C62" s="1" t="s">
        <v>88</v>
      </c>
      <c r="D62" s="6">
        <v>4000</v>
      </c>
      <c r="E62" s="6">
        <v>4000</v>
      </c>
      <c r="F62" s="6">
        <v>3040</v>
      </c>
      <c r="G62" s="6">
        <v>4000</v>
      </c>
    </row>
    <row r="63" spans="1:7" x14ac:dyDescent="0.2">
      <c r="A63" s="5">
        <v>3722</v>
      </c>
      <c r="B63" s="5">
        <v>5169</v>
      </c>
      <c r="C63" s="1" t="s">
        <v>89</v>
      </c>
      <c r="D63" s="6">
        <v>204000</v>
      </c>
      <c r="E63" s="6">
        <v>224805</v>
      </c>
      <c r="F63" s="6">
        <v>226765</v>
      </c>
      <c r="G63" s="6">
        <v>240000</v>
      </c>
    </row>
    <row r="64" spans="1:7" x14ac:dyDescent="0.2">
      <c r="C64" s="2" t="s">
        <v>32</v>
      </c>
      <c r="D64" s="7">
        <f>SUM(D61:D63)</f>
        <v>220000</v>
      </c>
      <c r="E64" s="7">
        <f>SUM(E61:E63)</f>
        <v>241805</v>
      </c>
      <c r="F64" s="7">
        <f>SUM(F61:F63)</f>
        <v>241805</v>
      </c>
      <c r="G64" s="7">
        <f>SUM(G61:G63)</f>
        <v>256000</v>
      </c>
    </row>
    <row r="65" spans="1:11" x14ac:dyDescent="0.2">
      <c r="A65" s="5">
        <v>3725</v>
      </c>
      <c r="B65" s="5">
        <v>5169</v>
      </c>
      <c r="C65" s="1" t="s">
        <v>90</v>
      </c>
      <c r="D65" s="6">
        <v>90000</v>
      </c>
      <c r="E65" s="6">
        <v>87161</v>
      </c>
      <c r="F65" s="6">
        <v>87161</v>
      </c>
      <c r="G65" s="6">
        <v>90000</v>
      </c>
    </row>
    <row r="66" spans="1:11" x14ac:dyDescent="0.2">
      <c r="C66" s="2" t="s">
        <v>34</v>
      </c>
      <c r="D66" s="7">
        <f>SUM(D65:D65)</f>
        <v>90000</v>
      </c>
      <c r="E66" s="7">
        <f>SUM(E65:E65)</f>
        <v>87161</v>
      </c>
      <c r="F66" s="7">
        <f>SUM(F65:F65)</f>
        <v>87161</v>
      </c>
      <c r="G66" s="7">
        <f>SUM(G65:G65)</f>
        <v>90000</v>
      </c>
    </row>
    <row r="67" spans="1:11" x14ac:dyDescent="0.2">
      <c r="A67" s="5">
        <v>3744</v>
      </c>
      <c r="B67" s="5">
        <v>5169</v>
      </c>
      <c r="C67" s="1" t="s">
        <v>91</v>
      </c>
      <c r="D67" s="6">
        <v>5000</v>
      </c>
      <c r="E67" s="6">
        <v>4993</v>
      </c>
      <c r="F67" s="6">
        <v>4993</v>
      </c>
      <c r="G67" s="6">
        <v>5000</v>
      </c>
    </row>
    <row r="68" spans="1:11" x14ac:dyDescent="0.2">
      <c r="C68" s="2" t="s">
        <v>92</v>
      </c>
      <c r="D68" s="7">
        <f>SUM(D67:D67)</f>
        <v>5000</v>
      </c>
      <c r="E68" s="7">
        <f>SUM(E67:E67)</f>
        <v>4993</v>
      </c>
      <c r="F68" s="7">
        <f>SUM(F67:F67)</f>
        <v>4993</v>
      </c>
      <c r="G68" s="7">
        <f>SUM(G67:G67)</f>
        <v>5000</v>
      </c>
    </row>
    <row r="69" spans="1:11" x14ac:dyDescent="0.2">
      <c r="A69" s="5">
        <v>3745</v>
      </c>
      <c r="B69" s="5">
        <v>5021</v>
      </c>
      <c r="C69" s="1" t="s">
        <v>93</v>
      </c>
      <c r="D69" s="6">
        <v>5000</v>
      </c>
      <c r="E69" s="6">
        <v>930</v>
      </c>
      <c r="F69" s="6">
        <v>930</v>
      </c>
      <c r="G69" s="6">
        <v>2000</v>
      </c>
    </row>
    <row r="70" spans="1:11" x14ac:dyDescent="0.2">
      <c r="A70" s="5">
        <v>3745</v>
      </c>
      <c r="B70" s="5">
        <v>5139</v>
      </c>
      <c r="C70" s="1" t="s">
        <v>94</v>
      </c>
      <c r="D70" s="6">
        <v>5000</v>
      </c>
      <c r="E70" s="6">
        <v>677</v>
      </c>
      <c r="F70" s="6">
        <v>677</v>
      </c>
      <c r="G70" s="6">
        <v>5000</v>
      </c>
    </row>
    <row r="71" spans="1:11" x14ac:dyDescent="0.2">
      <c r="A71" s="5">
        <v>3745</v>
      </c>
      <c r="B71" s="5">
        <v>5169</v>
      </c>
      <c r="C71" s="1" t="s">
        <v>95</v>
      </c>
      <c r="D71" s="6">
        <v>50000</v>
      </c>
      <c r="E71" s="6">
        <v>3707</v>
      </c>
      <c r="F71" s="6">
        <v>3707</v>
      </c>
      <c r="G71" s="6">
        <v>30000</v>
      </c>
    </row>
    <row r="72" spans="1:11" x14ac:dyDescent="0.2">
      <c r="A72" s="5">
        <v>3745</v>
      </c>
      <c r="B72" s="5">
        <v>5171</v>
      </c>
      <c r="C72" s="1" t="s">
        <v>152</v>
      </c>
      <c r="D72" s="6">
        <v>0</v>
      </c>
      <c r="E72" s="6">
        <v>0</v>
      </c>
      <c r="F72" s="6">
        <v>0</v>
      </c>
      <c r="G72" s="6">
        <v>5000</v>
      </c>
    </row>
    <row r="73" spans="1:11" x14ac:dyDescent="0.2">
      <c r="A73" s="5">
        <v>3745</v>
      </c>
      <c r="B73" s="5">
        <v>5329</v>
      </c>
      <c r="C73" s="1" t="s">
        <v>96</v>
      </c>
      <c r="D73" s="6">
        <v>10000</v>
      </c>
      <c r="E73" s="6">
        <v>0</v>
      </c>
      <c r="F73" s="6">
        <v>0</v>
      </c>
      <c r="G73" s="6">
        <v>20000</v>
      </c>
    </row>
    <row r="74" spans="1:11" x14ac:dyDescent="0.2">
      <c r="A74" s="5">
        <v>3745</v>
      </c>
      <c r="B74" s="5">
        <v>6122</v>
      </c>
      <c r="C74" s="1" t="s">
        <v>97</v>
      </c>
      <c r="D74" s="6">
        <v>0</v>
      </c>
      <c r="E74" s="6">
        <v>0</v>
      </c>
      <c r="F74" s="6">
        <v>0</v>
      </c>
      <c r="G74" s="6">
        <v>400000</v>
      </c>
    </row>
    <row r="75" spans="1:11" x14ac:dyDescent="0.2">
      <c r="C75" s="2" t="s">
        <v>35</v>
      </c>
      <c r="D75" s="7">
        <f>SUM(D69:D74)</f>
        <v>70000</v>
      </c>
      <c r="E75" s="7">
        <f>SUM(E69:E74)</f>
        <v>5314</v>
      </c>
      <c r="F75" s="7">
        <f>SUM(F69:F74)</f>
        <v>5314</v>
      </c>
      <c r="G75" s="7">
        <f>SUM(G69:G74)</f>
        <v>462000</v>
      </c>
    </row>
    <row r="76" spans="1:11" x14ac:dyDescent="0.2">
      <c r="A76" s="5">
        <v>5213</v>
      </c>
      <c r="B76" s="5">
        <v>5903</v>
      </c>
      <c r="C76" s="1" t="s">
        <v>98</v>
      </c>
      <c r="D76" s="6">
        <v>1000</v>
      </c>
      <c r="E76" s="6">
        <v>0</v>
      </c>
      <c r="F76" s="6">
        <v>0</v>
      </c>
      <c r="G76" s="11">
        <v>12000</v>
      </c>
      <c r="K76" s="1" t="s">
        <v>160</v>
      </c>
    </row>
    <row r="77" spans="1:11" x14ac:dyDescent="0.2">
      <c r="C77" s="2" t="s">
        <v>99</v>
      </c>
      <c r="D77" s="7">
        <f>SUM(D76:D76)</f>
        <v>1000</v>
      </c>
      <c r="E77" s="7">
        <f>SUM(E76:E76)</f>
        <v>0</v>
      </c>
      <c r="F77" s="7">
        <f>SUM(F76:F76)</f>
        <v>0</v>
      </c>
      <c r="G77" s="7">
        <f>SUM(G76:G76)</f>
        <v>12000</v>
      </c>
    </row>
    <row r="78" spans="1:11" x14ac:dyDescent="0.2">
      <c r="A78" s="5">
        <v>5512</v>
      </c>
      <c r="B78" s="5">
        <v>5137</v>
      </c>
      <c r="C78" s="1" t="s">
        <v>100</v>
      </c>
      <c r="D78" s="6">
        <v>4500</v>
      </c>
      <c r="E78" s="6">
        <v>4500</v>
      </c>
      <c r="F78" s="6">
        <v>5127</v>
      </c>
      <c r="G78" s="6">
        <v>4000</v>
      </c>
    </row>
    <row r="79" spans="1:11" x14ac:dyDescent="0.2">
      <c r="A79" s="5">
        <v>5512</v>
      </c>
      <c r="B79" s="5">
        <v>5139</v>
      </c>
      <c r="C79" s="1" t="s">
        <v>101</v>
      </c>
      <c r="D79" s="6">
        <v>1600</v>
      </c>
      <c r="E79" s="6">
        <v>1600</v>
      </c>
      <c r="F79" s="6">
        <v>6634</v>
      </c>
      <c r="G79" s="6">
        <v>2000</v>
      </c>
    </row>
    <row r="80" spans="1:11" x14ac:dyDescent="0.2">
      <c r="A80" s="5">
        <v>5512</v>
      </c>
      <c r="B80" s="5">
        <v>5151</v>
      </c>
      <c r="C80" s="1" t="s">
        <v>102</v>
      </c>
      <c r="D80" s="6">
        <v>1000</v>
      </c>
      <c r="E80" s="6">
        <v>1000</v>
      </c>
      <c r="F80" s="6">
        <v>985</v>
      </c>
      <c r="G80" s="6">
        <v>1000</v>
      </c>
    </row>
    <row r="81" spans="1:7" x14ac:dyDescent="0.2">
      <c r="A81" s="5">
        <v>5512</v>
      </c>
      <c r="B81" s="5">
        <v>5154</v>
      </c>
      <c r="C81" s="1" t="s">
        <v>103</v>
      </c>
      <c r="D81" s="6">
        <v>12500</v>
      </c>
      <c r="E81" s="6">
        <v>12500</v>
      </c>
      <c r="F81" s="6">
        <v>19547</v>
      </c>
      <c r="G81" s="6">
        <v>12500</v>
      </c>
    </row>
    <row r="82" spans="1:7" x14ac:dyDescent="0.2">
      <c r="A82" s="5">
        <v>5512</v>
      </c>
      <c r="B82" s="5">
        <v>5156</v>
      </c>
      <c r="C82" s="1" t="s">
        <v>104</v>
      </c>
      <c r="D82" s="6">
        <v>4000</v>
      </c>
      <c r="E82" s="6">
        <v>4000</v>
      </c>
      <c r="F82" s="6">
        <v>499</v>
      </c>
      <c r="G82" s="6">
        <v>1000</v>
      </c>
    </row>
    <row r="83" spans="1:7" x14ac:dyDescent="0.2">
      <c r="A83" s="5">
        <v>5512</v>
      </c>
      <c r="B83" s="5">
        <v>5167</v>
      </c>
      <c r="C83" s="1" t="s">
        <v>105</v>
      </c>
      <c r="D83" s="6">
        <v>3000</v>
      </c>
      <c r="E83" s="6">
        <v>3000</v>
      </c>
      <c r="F83" s="6">
        <v>0</v>
      </c>
      <c r="G83" s="6">
        <v>20000</v>
      </c>
    </row>
    <row r="84" spans="1:7" x14ac:dyDescent="0.2">
      <c r="A84" s="5">
        <v>5512</v>
      </c>
      <c r="B84" s="5">
        <v>5169</v>
      </c>
      <c r="C84" s="1" t="s">
        <v>106</v>
      </c>
      <c r="D84" s="6">
        <v>18400</v>
      </c>
      <c r="E84" s="6">
        <v>18400</v>
      </c>
      <c r="F84" s="6">
        <v>49058.47</v>
      </c>
      <c r="G84" s="6">
        <v>20000</v>
      </c>
    </row>
    <row r="85" spans="1:7" x14ac:dyDescent="0.2">
      <c r="A85" s="5">
        <v>5512</v>
      </c>
      <c r="B85" s="5">
        <v>5171</v>
      </c>
      <c r="C85" s="1" t="s">
        <v>107</v>
      </c>
      <c r="D85" s="6">
        <v>300000</v>
      </c>
      <c r="E85" s="6">
        <v>174480.47</v>
      </c>
      <c r="F85" s="6">
        <v>139942</v>
      </c>
      <c r="G85" s="6">
        <v>200000</v>
      </c>
    </row>
    <row r="86" spans="1:7" x14ac:dyDescent="0.2">
      <c r="A86" s="5">
        <v>5512</v>
      </c>
      <c r="B86" s="5">
        <v>5175</v>
      </c>
      <c r="C86" s="1" t="s">
        <v>108</v>
      </c>
      <c r="D86" s="6">
        <v>1000</v>
      </c>
      <c r="E86" s="6">
        <v>1000</v>
      </c>
      <c r="F86" s="6">
        <v>597</v>
      </c>
      <c r="G86" s="6">
        <v>1000</v>
      </c>
    </row>
    <row r="87" spans="1:7" x14ac:dyDescent="0.2">
      <c r="A87" s="5">
        <v>5512</v>
      </c>
      <c r="B87" s="5">
        <v>5194</v>
      </c>
      <c r="C87" s="1" t="s">
        <v>109</v>
      </c>
      <c r="D87" s="6">
        <v>4000</v>
      </c>
      <c r="E87" s="6">
        <v>4000</v>
      </c>
      <c r="F87" s="6">
        <v>2091</v>
      </c>
      <c r="G87" s="6">
        <v>2000</v>
      </c>
    </row>
    <row r="88" spans="1:7" x14ac:dyDescent="0.2">
      <c r="C88" s="2" t="s">
        <v>110</v>
      </c>
      <c r="D88" s="7">
        <f>SUM(D78:D87)</f>
        <v>350000</v>
      </c>
      <c r="E88" s="7">
        <f>SUM(E78:E87)</f>
        <v>224480.47</v>
      </c>
      <c r="F88" s="7">
        <f>SUM(F78:F87)</f>
        <v>224480.47</v>
      </c>
      <c r="G88" s="7">
        <f>SUM(G78:G87)</f>
        <v>263500</v>
      </c>
    </row>
    <row r="89" spans="1:7" x14ac:dyDescent="0.2">
      <c r="A89" s="5">
        <v>6112</v>
      </c>
      <c r="B89" s="5">
        <v>5023</v>
      </c>
      <c r="C89" s="1" t="s">
        <v>111</v>
      </c>
      <c r="D89" s="6">
        <v>450000</v>
      </c>
      <c r="E89" s="6">
        <v>450000</v>
      </c>
      <c r="F89" s="6">
        <v>455074</v>
      </c>
      <c r="G89" s="6">
        <v>770000</v>
      </c>
    </row>
    <row r="90" spans="1:7" x14ac:dyDescent="0.2">
      <c r="A90" s="5">
        <v>6112</v>
      </c>
      <c r="B90" s="5">
        <v>5031</v>
      </c>
      <c r="C90" s="1" t="s">
        <v>112</v>
      </c>
      <c r="D90" s="6">
        <v>0</v>
      </c>
      <c r="E90" s="6">
        <v>16619</v>
      </c>
      <c r="F90" s="6">
        <v>10589</v>
      </c>
      <c r="G90" s="6">
        <v>132000</v>
      </c>
    </row>
    <row r="91" spans="1:7" x14ac:dyDescent="0.2">
      <c r="A91" s="5">
        <v>6112</v>
      </c>
      <c r="B91" s="5">
        <v>5032</v>
      </c>
      <c r="C91" s="1" t="s">
        <v>113</v>
      </c>
      <c r="D91" s="6">
        <v>40000</v>
      </c>
      <c r="E91" s="6">
        <v>40000</v>
      </c>
      <c r="F91" s="6">
        <v>40956</v>
      </c>
      <c r="G91" s="6">
        <v>69000</v>
      </c>
    </row>
    <row r="92" spans="1:7" x14ac:dyDescent="0.2">
      <c r="C92" s="2" t="s">
        <v>114</v>
      </c>
      <c r="D92" s="7">
        <f>SUM(D89:D91)</f>
        <v>490000</v>
      </c>
      <c r="E92" s="7">
        <f>SUM(E89:E91)</f>
        <v>506619</v>
      </c>
      <c r="F92" s="7">
        <f>SUM(F89:F91)</f>
        <v>506619</v>
      </c>
      <c r="G92" s="7">
        <f>SUM(G89:G91)</f>
        <v>971000</v>
      </c>
    </row>
    <row r="93" spans="1:7" x14ac:dyDescent="0.2">
      <c r="A93" s="5">
        <v>6171</v>
      </c>
      <c r="B93" s="5">
        <v>5011</v>
      </c>
      <c r="C93" s="1" t="s">
        <v>115</v>
      </c>
      <c r="D93" s="6">
        <v>300000</v>
      </c>
      <c r="E93" s="6">
        <v>300000</v>
      </c>
      <c r="F93" s="6">
        <v>327400</v>
      </c>
      <c r="G93" s="11">
        <v>250000</v>
      </c>
    </row>
    <row r="94" spans="1:7" x14ac:dyDescent="0.2">
      <c r="A94" s="5">
        <v>6171</v>
      </c>
      <c r="B94" s="5">
        <v>5021</v>
      </c>
      <c r="C94" s="1" t="s">
        <v>116</v>
      </c>
      <c r="D94" s="6">
        <v>200000</v>
      </c>
      <c r="E94" s="6">
        <v>115321.34</v>
      </c>
      <c r="F94" s="6">
        <v>124460</v>
      </c>
      <c r="G94" s="11">
        <v>200000</v>
      </c>
    </row>
    <row r="95" spans="1:7" x14ac:dyDescent="0.2">
      <c r="A95" s="5">
        <v>6171</v>
      </c>
      <c r="B95" s="5">
        <v>5031</v>
      </c>
      <c r="C95" s="1" t="s">
        <v>117</v>
      </c>
      <c r="D95" s="6">
        <v>100000</v>
      </c>
      <c r="E95" s="6">
        <v>100000</v>
      </c>
      <c r="F95" s="6">
        <v>89354</v>
      </c>
      <c r="G95" s="11">
        <v>60000</v>
      </c>
    </row>
    <row r="96" spans="1:7" x14ac:dyDescent="0.2">
      <c r="A96" s="5">
        <v>6171</v>
      </c>
      <c r="B96" s="5">
        <v>5032</v>
      </c>
      <c r="C96" s="1" t="s">
        <v>118</v>
      </c>
      <c r="D96" s="6">
        <v>50000</v>
      </c>
      <c r="E96" s="6">
        <v>50000</v>
      </c>
      <c r="F96" s="6">
        <v>32161</v>
      </c>
      <c r="G96" s="11">
        <v>22000</v>
      </c>
    </row>
    <row r="97" spans="1:7" x14ac:dyDescent="0.2">
      <c r="A97" s="5">
        <v>6171</v>
      </c>
      <c r="B97" s="5">
        <v>5038</v>
      </c>
      <c r="C97" s="1" t="s">
        <v>119</v>
      </c>
      <c r="D97" s="6">
        <v>2000</v>
      </c>
      <c r="E97" s="6">
        <v>2000</v>
      </c>
      <c r="F97" s="6">
        <v>1579</v>
      </c>
      <c r="G97" s="6">
        <v>2000</v>
      </c>
    </row>
    <row r="98" spans="1:7" x14ac:dyDescent="0.2">
      <c r="A98" s="5">
        <v>6171</v>
      </c>
      <c r="B98" s="5">
        <v>5134</v>
      </c>
      <c r="C98" s="1" t="s">
        <v>120</v>
      </c>
      <c r="D98" s="6">
        <v>4000</v>
      </c>
      <c r="E98" s="6">
        <v>4000</v>
      </c>
      <c r="F98" s="6">
        <v>3841</v>
      </c>
      <c r="G98" s="6">
        <v>4000</v>
      </c>
    </row>
    <row r="99" spans="1:7" x14ac:dyDescent="0.2">
      <c r="A99" s="5">
        <v>6171</v>
      </c>
      <c r="B99" s="5">
        <v>5136</v>
      </c>
      <c r="C99" s="1" t="s">
        <v>121</v>
      </c>
      <c r="D99" s="6">
        <v>10000</v>
      </c>
      <c r="E99" s="6">
        <v>10000</v>
      </c>
      <c r="F99" s="6">
        <v>8960</v>
      </c>
      <c r="G99" s="6">
        <v>10000</v>
      </c>
    </row>
    <row r="100" spans="1:7" x14ac:dyDescent="0.2">
      <c r="A100" s="5">
        <v>6171</v>
      </c>
      <c r="B100" s="5">
        <v>5137</v>
      </c>
      <c r="C100" s="1" t="s">
        <v>122</v>
      </c>
      <c r="D100" s="6">
        <v>20000</v>
      </c>
      <c r="E100" s="6">
        <v>20000</v>
      </c>
      <c r="F100" s="6">
        <v>14336</v>
      </c>
      <c r="G100" s="6">
        <v>150000</v>
      </c>
    </row>
    <row r="101" spans="1:7" x14ac:dyDescent="0.2">
      <c r="A101" s="5">
        <v>6171</v>
      </c>
      <c r="B101" s="5">
        <v>5139</v>
      </c>
      <c r="C101" s="1" t="s">
        <v>123</v>
      </c>
      <c r="D101" s="6">
        <v>30000</v>
      </c>
      <c r="E101" s="6">
        <v>30000</v>
      </c>
      <c r="F101" s="6">
        <v>68212</v>
      </c>
      <c r="G101" s="6">
        <v>30000</v>
      </c>
    </row>
    <row r="102" spans="1:7" x14ac:dyDescent="0.2">
      <c r="A102" s="5">
        <v>6171</v>
      </c>
      <c r="B102" s="5">
        <v>5151</v>
      </c>
      <c r="C102" s="1" t="s">
        <v>124</v>
      </c>
      <c r="D102" s="6">
        <v>2000</v>
      </c>
      <c r="E102" s="6">
        <v>2000</v>
      </c>
      <c r="F102" s="6">
        <v>1326</v>
      </c>
      <c r="G102" s="6">
        <v>2000</v>
      </c>
    </row>
    <row r="103" spans="1:7" x14ac:dyDescent="0.2">
      <c r="A103" s="5">
        <v>6171</v>
      </c>
      <c r="B103" s="5">
        <v>5154</v>
      </c>
      <c r="C103" s="1" t="s">
        <v>125</v>
      </c>
      <c r="D103" s="6">
        <v>30000</v>
      </c>
      <c r="E103" s="6">
        <v>30000</v>
      </c>
      <c r="F103" s="6">
        <v>36144</v>
      </c>
      <c r="G103" s="6">
        <v>30000</v>
      </c>
    </row>
    <row r="104" spans="1:7" x14ac:dyDescent="0.2">
      <c r="A104" s="5">
        <v>6171</v>
      </c>
      <c r="B104" s="5">
        <v>5156</v>
      </c>
      <c r="C104" s="1" t="s">
        <v>126</v>
      </c>
      <c r="D104" s="6">
        <v>10000</v>
      </c>
      <c r="E104" s="6">
        <v>10000</v>
      </c>
      <c r="F104" s="6">
        <v>9090</v>
      </c>
      <c r="G104" s="6">
        <v>10000</v>
      </c>
    </row>
    <row r="105" spans="1:7" x14ac:dyDescent="0.2">
      <c r="A105" s="5">
        <v>6171</v>
      </c>
      <c r="B105" s="5">
        <v>5161</v>
      </c>
      <c r="C105" s="1" t="s">
        <v>127</v>
      </c>
      <c r="D105" s="6">
        <v>2000</v>
      </c>
      <c r="E105" s="6">
        <v>2000</v>
      </c>
      <c r="F105" s="6">
        <v>2996</v>
      </c>
      <c r="G105" s="6">
        <v>4000</v>
      </c>
    </row>
    <row r="106" spans="1:7" x14ac:dyDescent="0.2">
      <c r="A106" s="5">
        <v>6171</v>
      </c>
      <c r="B106" s="5">
        <v>5162</v>
      </c>
      <c r="C106" s="1" t="s">
        <v>128</v>
      </c>
      <c r="D106" s="6">
        <v>27000</v>
      </c>
      <c r="E106" s="6">
        <v>27000</v>
      </c>
      <c r="F106" s="6">
        <v>28526.799999999999</v>
      </c>
      <c r="G106" s="6">
        <v>28000</v>
      </c>
    </row>
    <row r="107" spans="1:7" x14ac:dyDescent="0.2">
      <c r="A107" s="5">
        <v>6171</v>
      </c>
      <c r="B107" s="5">
        <v>5166</v>
      </c>
      <c r="C107" s="1" t="s">
        <v>129</v>
      </c>
      <c r="D107" s="6">
        <v>1200</v>
      </c>
      <c r="E107" s="6">
        <v>1200</v>
      </c>
      <c r="F107" s="6">
        <v>0</v>
      </c>
      <c r="G107" s="6">
        <v>5000</v>
      </c>
    </row>
    <row r="108" spans="1:7" x14ac:dyDescent="0.2">
      <c r="A108" s="5">
        <v>6171</v>
      </c>
      <c r="B108" s="5">
        <v>5167</v>
      </c>
      <c r="C108" s="1" t="s">
        <v>130</v>
      </c>
      <c r="D108" s="6">
        <v>5000</v>
      </c>
      <c r="E108" s="6">
        <v>5000</v>
      </c>
      <c r="F108" s="6">
        <v>7391</v>
      </c>
      <c r="G108" s="6">
        <v>5000</v>
      </c>
    </row>
    <row r="109" spans="1:7" x14ac:dyDescent="0.2">
      <c r="A109" s="5">
        <v>6171</v>
      </c>
      <c r="B109" s="5">
        <v>5168</v>
      </c>
      <c r="C109" s="1" t="s">
        <v>131</v>
      </c>
      <c r="D109" s="6">
        <v>80000</v>
      </c>
      <c r="E109" s="6">
        <v>80000</v>
      </c>
      <c r="F109" s="6">
        <v>30398</v>
      </c>
      <c r="G109" s="6">
        <v>40000</v>
      </c>
    </row>
    <row r="110" spans="1:7" x14ac:dyDescent="0.2">
      <c r="A110" s="5">
        <v>6171</v>
      </c>
      <c r="B110" s="5">
        <v>5169</v>
      </c>
      <c r="C110" s="1" t="s">
        <v>132</v>
      </c>
      <c r="D110" s="6">
        <v>80000</v>
      </c>
      <c r="E110" s="6">
        <v>80000</v>
      </c>
      <c r="F110" s="6">
        <v>100309.54</v>
      </c>
      <c r="G110" s="6">
        <v>80000</v>
      </c>
    </row>
    <row r="111" spans="1:7" x14ac:dyDescent="0.2">
      <c r="A111" s="5">
        <v>6171</v>
      </c>
      <c r="B111" s="5">
        <v>5171</v>
      </c>
      <c r="C111" s="1" t="s">
        <v>133</v>
      </c>
      <c r="D111" s="6">
        <v>10000</v>
      </c>
      <c r="E111" s="6">
        <v>10000</v>
      </c>
      <c r="F111" s="6">
        <v>2606</v>
      </c>
      <c r="G111" s="6">
        <v>500000</v>
      </c>
    </row>
    <row r="112" spans="1:7" x14ac:dyDescent="0.2">
      <c r="A112" s="5">
        <v>6171</v>
      </c>
      <c r="B112" s="5">
        <v>5173</v>
      </c>
      <c r="C112" s="1" t="s">
        <v>134</v>
      </c>
      <c r="D112" s="6">
        <v>20000</v>
      </c>
      <c r="E112" s="6">
        <v>20000</v>
      </c>
      <c r="F112" s="6">
        <v>12172</v>
      </c>
      <c r="G112" s="6">
        <v>15000</v>
      </c>
    </row>
    <row r="113" spans="1:8" x14ac:dyDescent="0.2">
      <c r="A113" s="5">
        <v>6171</v>
      </c>
      <c r="B113" s="5">
        <v>5175</v>
      </c>
      <c r="C113" s="1" t="s">
        <v>135</v>
      </c>
      <c r="D113" s="6">
        <v>5000</v>
      </c>
      <c r="E113" s="6">
        <v>5000</v>
      </c>
      <c r="F113" s="6">
        <v>3609</v>
      </c>
      <c r="G113" s="6">
        <v>5000</v>
      </c>
    </row>
    <row r="114" spans="1:8" x14ac:dyDescent="0.2">
      <c r="A114" s="5">
        <v>6171</v>
      </c>
      <c r="B114" s="5">
        <v>5176</v>
      </c>
      <c r="C114" s="1" t="s">
        <v>136</v>
      </c>
      <c r="D114" s="6">
        <v>1000</v>
      </c>
      <c r="E114" s="6">
        <v>1000</v>
      </c>
      <c r="F114" s="6">
        <v>0</v>
      </c>
      <c r="G114" s="6">
        <v>1000</v>
      </c>
    </row>
    <row r="115" spans="1:8" x14ac:dyDescent="0.2">
      <c r="A115" s="5">
        <v>6171</v>
      </c>
      <c r="B115" s="5">
        <v>5321</v>
      </c>
      <c r="C115" s="1" t="s">
        <v>137</v>
      </c>
      <c r="D115" s="6">
        <v>6600</v>
      </c>
      <c r="E115" s="6">
        <v>6600</v>
      </c>
      <c r="F115" s="6">
        <v>6600</v>
      </c>
      <c r="G115" s="6">
        <v>8100</v>
      </c>
      <c r="H115" s="12"/>
    </row>
    <row r="116" spans="1:8" x14ac:dyDescent="0.2">
      <c r="A116" s="5">
        <v>6171</v>
      </c>
      <c r="B116" s="5">
        <v>5499</v>
      </c>
      <c r="C116" s="1" t="s">
        <v>138</v>
      </c>
      <c r="D116" s="6">
        <v>4200</v>
      </c>
      <c r="E116" s="6">
        <v>7000</v>
      </c>
      <c r="F116" s="6">
        <v>6650</v>
      </c>
      <c r="G116" s="6">
        <v>4200</v>
      </c>
    </row>
    <row r="117" spans="1:8" x14ac:dyDescent="0.2">
      <c r="A117" s="5">
        <v>6171</v>
      </c>
      <c r="B117" s="5">
        <v>6121</v>
      </c>
      <c r="C117" s="1" t="s">
        <v>233</v>
      </c>
      <c r="D117" s="6">
        <v>0</v>
      </c>
      <c r="E117" s="6">
        <v>0</v>
      </c>
      <c r="F117" s="6">
        <v>0</v>
      </c>
      <c r="G117" s="6">
        <v>2500000</v>
      </c>
    </row>
    <row r="118" spans="1:8" x14ac:dyDescent="0.2">
      <c r="C118" s="2" t="s">
        <v>37</v>
      </c>
      <c r="D118" s="7">
        <f>SUM(D93:D117)</f>
        <v>1000000</v>
      </c>
      <c r="E118" s="7">
        <f>SUM(E93:E117)</f>
        <v>918121.34</v>
      </c>
      <c r="F118" s="7">
        <f>SUM(F93:F117)</f>
        <v>918121.34000000008</v>
      </c>
      <c r="G118" s="7">
        <f>SUM(G93:G117)</f>
        <v>3965300</v>
      </c>
    </row>
    <row r="119" spans="1:8" x14ac:dyDescent="0.2">
      <c r="A119" s="5">
        <v>6310</v>
      </c>
      <c r="B119" s="5">
        <v>5141</v>
      </c>
      <c r="C119" s="1" t="s">
        <v>139</v>
      </c>
      <c r="D119" s="6">
        <v>90000</v>
      </c>
      <c r="E119" s="6">
        <v>75396.399999999994</v>
      </c>
      <c r="F119" s="6">
        <v>75396.399999999994</v>
      </c>
      <c r="G119" s="6">
        <v>90000</v>
      </c>
    </row>
    <row r="120" spans="1:8" x14ac:dyDescent="0.2">
      <c r="A120" s="5">
        <v>6310</v>
      </c>
      <c r="B120" s="5">
        <v>5163</v>
      </c>
      <c r="C120" s="1" t="s">
        <v>140</v>
      </c>
      <c r="D120" s="6">
        <v>10000</v>
      </c>
      <c r="E120" s="6">
        <v>10899.8</v>
      </c>
      <c r="F120" s="6">
        <v>10899.8</v>
      </c>
      <c r="G120" s="6">
        <v>11000</v>
      </c>
    </row>
    <row r="121" spans="1:8" x14ac:dyDescent="0.2">
      <c r="C121" s="2" t="s">
        <v>39</v>
      </c>
      <c r="D121" s="7">
        <f>SUM(D119:D120)</f>
        <v>100000</v>
      </c>
      <c r="E121" s="7">
        <f>SUM(E119:E120)</f>
        <v>86296.2</v>
      </c>
      <c r="F121" s="7">
        <f>SUM(F119:F120)</f>
        <v>86296.2</v>
      </c>
      <c r="G121" s="7">
        <f>SUM(G119:G120)</f>
        <v>101000</v>
      </c>
    </row>
    <row r="122" spans="1:8" x14ac:dyDescent="0.2">
      <c r="A122" s="5">
        <v>6320</v>
      </c>
      <c r="B122" s="5">
        <v>5163</v>
      </c>
      <c r="C122" s="1" t="s">
        <v>141</v>
      </c>
      <c r="D122" s="6">
        <v>20000</v>
      </c>
      <c r="E122" s="6">
        <v>20156</v>
      </c>
      <c r="F122" s="6">
        <v>20156</v>
      </c>
      <c r="G122" s="6">
        <v>21000</v>
      </c>
    </row>
    <row r="123" spans="1:8" x14ac:dyDescent="0.2">
      <c r="C123" s="2" t="s">
        <v>142</v>
      </c>
      <c r="D123" s="7">
        <f>SUM(D122:D122)</f>
        <v>20000</v>
      </c>
      <c r="E123" s="7">
        <f>SUM(E122:E122)</f>
        <v>20156</v>
      </c>
      <c r="F123" s="7">
        <f>SUM(F122:F122)</f>
        <v>20156</v>
      </c>
      <c r="G123" s="7">
        <f>SUM(G122:G122)</f>
        <v>21000</v>
      </c>
    </row>
    <row r="124" spans="1:8" x14ac:dyDescent="0.2">
      <c r="A124" s="5">
        <v>6399</v>
      </c>
      <c r="B124" s="5">
        <v>5365</v>
      </c>
      <c r="C124" s="1" t="s">
        <v>143</v>
      </c>
      <c r="D124" s="6">
        <v>12000</v>
      </c>
      <c r="E124" s="6">
        <v>11590</v>
      </c>
      <c r="F124" s="6">
        <v>11590</v>
      </c>
      <c r="G124" s="6">
        <v>12160</v>
      </c>
    </row>
    <row r="125" spans="1:8" x14ac:dyDescent="0.2">
      <c r="C125" s="2" t="s">
        <v>40</v>
      </c>
      <c r="D125" s="7">
        <f>SUM(D124:D124)</f>
        <v>12000</v>
      </c>
      <c r="E125" s="7">
        <f>SUM(E124:E124)</f>
        <v>11590</v>
      </c>
      <c r="F125" s="7">
        <f>SUM(F124:F124)</f>
        <v>11590</v>
      </c>
      <c r="G125" s="7">
        <f>SUM(G124:G124)</f>
        <v>12160</v>
      </c>
    </row>
    <row r="126" spans="1:8" x14ac:dyDescent="0.2">
      <c r="A126" s="5">
        <v>6402</v>
      </c>
      <c r="B126" s="5">
        <v>5364</v>
      </c>
      <c r="C126" s="1" t="s">
        <v>144</v>
      </c>
      <c r="D126" s="6">
        <v>6969</v>
      </c>
      <c r="E126" s="6">
        <v>6969</v>
      </c>
      <c r="F126" s="6">
        <v>6969</v>
      </c>
      <c r="G126" s="6">
        <v>23324</v>
      </c>
    </row>
    <row r="127" spans="1:8" x14ac:dyDescent="0.2">
      <c r="C127" s="2" t="s">
        <v>41</v>
      </c>
      <c r="D127" s="7">
        <f>SUM(D126:D126)</f>
        <v>6969</v>
      </c>
      <c r="E127" s="7">
        <f>SUM(E126:E126)</f>
        <v>6969</v>
      </c>
      <c r="F127" s="7">
        <f>SUM(F126:F126)</f>
        <v>6969</v>
      </c>
      <c r="G127" s="7">
        <f>SUM(G126:G126)</f>
        <v>23324</v>
      </c>
    </row>
    <row r="128" spans="1:8" x14ac:dyDescent="0.2">
      <c r="A128" s="8"/>
      <c r="B128" s="81">
        <v>8115</v>
      </c>
      <c r="C128" s="82" t="s">
        <v>218</v>
      </c>
      <c r="D128" s="83">
        <v>301631</v>
      </c>
      <c r="E128" s="83">
        <v>3159946.6</v>
      </c>
      <c r="F128" s="83">
        <v>0</v>
      </c>
      <c r="G128" s="86">
        <v>921384</v>
      </c>
      <c r="H128" s="9"/>
    </row>
    <row r="129" spans="1:9" x14ac:dyDescent="0.2">
      <c r="A129" s="8"/>
      <c r="B129" s="81">
        <v>8124</v>
      </c>
      <c r="C129" s="82" t="s">
        <v>150</v>
      </c>
      <c r="D129" s="83">
        <v>0</v>
      </c>
      <c r="E129" s="83">
        <v>0</v>
      </c>
      <c r="F129" s="83">
        <v>0</v>
      </c>
      <c r="G129" s="83">
        <v>327000</v>
      </c>
      <c r="H129" s="9"/>
    </row>
    <row r="130" spans="1:9" x14ac:dyDescent="0.2">
      <c r="A130" s="9"/>
      <c r="B130" s="82"/>
      <c r="C130" s="84"/>
      <c r="D130" s="85"/>
      <c r="E130" s="85"/>
      <c r="F130" s="85"/>
      <c r="G130" s="85">
        <f>G4+G6+G8+G10+G12+G14+G20+G23+G31+G33+G35+G37+G39+G43+G45+G50+G58+G60+G64+G66+G68+G75+G77+G88+G92+G118+G121+G123+G125+G127</f>
        <v>9269284</v>
      </c>
      <c r="H130" s="9"/>
    </row>
    <row r="131" spans="1:9" x14ac:dyDescent="0.2">
      <c r="G131" s="6"/>
      <c r="I131" s="10"/>
    </row>
  </sheetData>
  <pageMargins left="0.7" right="0.7" top="0.78740157499999996" bottom="0.78740157499999996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F13" sqref="F13"/>
    </sheetView>
  </sheetViews>
  <sheetFormatPr defaultRowHeight="12.75" x14ac:dyDescent="0.2"/>
  <cols>
    <col min="1" max="2" width="5.7109375" style="1" customWidth="1"/>
    <col min="3" max="3" width="57.28515625" style="1" customWidth="1"/>
    <col min="4" max="4" width="12.28515625" style="1" customWidth="1"/>
    <col min="5" max="5" width="10.85546875" style="1" customWidth="1"/>
    <col min="6" max="6" width="11.85546875" style="1" customWidth="1"/>
    <col min="7" max="7" width="13.140625" style="1" customWidth="1"/>
    <col min="8" max="16384" width="9.140625" style="1"/>
  </cols>
  <sheetData>
    <row r="1" spans="1:7" ht="20.100000000000001" customHeight="1" x14ac:dyDescent="0.35">
      <c r="A1" s="3" t="s">
        <v>145</v>
      </c>
    </row>
    <row r="2" spans="1:7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x14ac:dyDescent="0.2">
      <c r="A3" s="5">
        <v>0</v>
      </c>
      <c r="B3" s="5">
        <v>8113</v>
      </c>
      <c r="C3" s="1" t="s">
        <v>146</v>
      </c>
      <c r="D3" s="6">
        <v>0</v>
      </c>
      <c r="E3" s="6">
        <v>0</v>
      </c>
      <c r="F3" s="6">
        <v>0</v>
      </c>
      <c r="G3" s="6"/>
    </row>
    <row r="4" spans="1:7" x14ac:dyDescent="0.2">
      <c r="A4" s="5">
        <v>0</v>
      </c>
      <c r="B4" s="5">
        <v>8114</v>
      </c>
      <c r="C4" s="1" t="s">
        <v>147</v>
      </c>
      <c r="D4" s="6">
        <v>0</v>
      </c>
      <c r="E4" s="6">
        <v>0</v>
      </c>
      <c r="F4" s="6">
        <v>0</v>
      </c>
      <c r="G4" s="6"/>
    </row>
    <row r="5" spans="1:7" ht="13.5" thickBot="1" x14ac:dyDescent="0.25">
      <c r="A5" s="5">
        <v>0</v>
      </c>
      <c r="B5" s="5">
        <v>8115</v>
      </c>
      <c r="C5" s="1" t="s">
        <v>148</v>
      </c>
      <c r="D5" s="6">
        <v>0</v>
      </c>
      <c r="E5" s="6">
        <v>0</v>
      </c>
      <c r="F5" s="6">
        <v>0</v>
      </c>
      <c r="G5" s="99">
        <v>3706384</v>
      </c>
    </row>
    <row r="6" spans="1:7" x14ac:dyDescent="0.2">
      <c r="A6" s="5">
        <v>0</v>
      </c>
      <c r="B6" s="5">
        <v>8123</v>
      </c>
      <c r="C6" s="1" t="s">
        <v>149</v>
      </c>
      <c r="D6" s="6">
        <v>0</v>
      </c>
      <c r="E6" s="6">
        <v>0</v>
      </c>
      <c r="F6" s="6">
        <v>0</v>
      </c>
      <c r="G6" s="6"/>
    </row>
    <row r="7" spans="1:7" x14ac:dyDescent="0.2">
      <c r="A7" s="5">
        <v>0</v>
      </c>
      <c r="B7" s="5">
        <v>8124</v>
      </c>
      <c r="C7" s="1" t="s">
        <v>150</v>
      </c>
      <c r="D7" s="6">
        <v>-327000</v>
      </c>
      <c r="E7" s="6">
        <v>-327000</v>
      </c>
      <c r="F7" s="6">
        <v>-327000</v>
      </c>
      <c r="G7" s="6">
        <v>327000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Návrh rozpočtu</vt:lpstr>
      <vt:lpstr>Příjmy</vt:lpstr>
      <vt:lpstr>Výdaje</vt:lpstr>
      <vt:lpstr>Financování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2019-03-14T09:31:46Z</cp:lastPrinted>
  <dcterms:created xsi:type="dcterms:W3CDTF">2019-01-28T07:53:19Z</dcterms:created>
  <dcterms:modified xsi:type="dcterms:W3CDTF">2019-03-14T09:31:49Z</dcterms:modified>
</cp:coreProperties>
</file>