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Obec+region\ROZPOČET OBCE\"/>
    </mc:Choice>
  </mc:AlternateContent>
  <bookViews>
    <workbookView xWindow="0" yWindow="0" windowWidth="18870" windowHeight="7920"/>
  </bookViews>
  <sheets>
    <sheet name="Schválený rozpočet 2018" sheetId="4" r:id="rId1"/>
    <sheet name=" výdaje" sheetId="2" r:id="rId2"/>
    <sheet name=" příjmy" sheetId="3" r:id="rId3"/>
    <sheet name="Financování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2" l="1"/>
  <c r="G43" i="3"/>
  <c r="G42" i="3"/>
  <c r="G40" i="3"/>
  <c r="G38" i="3"/>
  <c r="G36" i="3"/>
  <c r="G34" i="3"/>
  <c r="G32" i="3"/>
  <c r="G29" i="3"/>
  <c r="G24" i="3"/>
  <c r="G22" i="3"/>
  <c r="G19" i="3" l="1"/>
  <c r="C30" i="4"/>
  <c r="G31" i="4"/>
  <c r="C28" i="4"/>
</calcChain>
</file>

<file path=xl/sharedStrings.xml><?xml version="1.0" encoding="utf-8"?>
<sst xmlns="http://schemas.openxmlformats.org/spreadsheetml/2006/main" count="254" uniqueCount="226">
  <si>
    <t>Para</t>
  </si>
  <si>
    <t>Text</t>
  </si>
  <si>
    <t>SR 2017</t>
  </si>
  <si>
    <t>UR 2017</t>
  </si>
  <si>
    <t>Skutečnost 2017</t>
  </si>
  <si>
    <t>Rozpočet 2018</t>
  </si>
  <si>
    <t>Finanční vypořádání minulých let</t>
  </si>
  <si>
    <t>Činnosti knihovnické</t>
  </si>
  <si>
    <t>Hospice</t>
  </si>
  <si>
    <t>Veřejné osvětlení</t>
  </si>
  <si>
    <t>Ochrana obyvatelstva</t>
  </si>
  <si>
    <t>Financování rozpočtu 2017 a výhled na rok 2018 (v Kč)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</si>
  <si>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</si>
  <si>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</si>
  <si>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</si>
  <si>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</si>
  <si>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</si>
  <si>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</si>
  <si>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</si>
  <si>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komunální odpad</t>
  </si>
  <si>
    <t>Poplatek ze psů</t>
  </si>
  <si>
    <t>Správní poplatky</t>
  </si>
  <si>
    <t>Daň z hazardních her</t>
  </si>
  <si>
    <t>Daň z nemovitých věcí</t>
  </si>
  <si>
    <t>NI př.transf. ze všeob.pokl.sp.st.rozp.</t>
  </si>
  <si>
    <t>NI př.transf. ze st.r. v rám. souh. dotv</t>
  </si>
  <si>
    <t>Ost. NI. př. transf. od rozp. úz. úr.</t>
  </si>
  <si>
    <t>Součet za Para 0000</t>
  </si>
  <si>
    <t>Pol</t>
  </si>
  <si>
    <t>Kč</t>
  </si>
  <si>
    <t xml:space="preserve">Příjmy celkem </t>
  </si>
  <si>
    <t xml:space="preserve">Činnost místní správy </t>
  </si>
  <si>
    <t xml:space="preserve">Výdaje celkem </t>
  </si>
  <si>
    <t>k celkovým výdajům + splátka úvěru pol. 8124</t>
  </si>
  <si>
    <t>Příjmy</t>
  </si>
  <si>
    <t xml:space="preserve">Výdaje </t>
  </si>
  <si>
    <t>Polož: 1111</t>
  </si>
  <si>
    <t>Daň z příjmů FO ze záv.č.</t>
  </si>
  <si>
    <t>Parag.: 2212</t>
  </si>
  <si>
    <t xml:space="preserve">Silnice </t>
  </si>
  <si>
    <t>Daň z příjmů FO ze sam.výd.č.</t>
  </si>
  <si>
    <t>Ost. záležitosti pozemních kom.</t>
  </si>
  <si>
    <t>Daň z příjmů Fo z kap. výn.</t>
  </si>
  <si>
    <t>Odvádění a čišť. odpadních vod</t>
  </si>
  <si>
    <t>Předškolní zařízení</t>
  </si>
  <si>
    <t>Daň příjmů práv. osob za obce</t>
  </si>
  <si>
    <t xml:space="preserve">Základní školy </t>
  </si>
  <si>
    <t xml:space="preserve">Daň z přidané hodnoty </t>
  </si>
  <si>
    <t>Daň z nemovitostí</t>
  </si>
  <si>
    <t xml:space="preserve">Ost. záležitosti kultury </t>
  </si>
  <si>
    <t>Neinv. dotace st.správa</t>
  </si>
  <si>
    <t>Zál.kultury,církví a sděl.prostřed.</t>
  </si>
  <si>
    <t>Ost. NI dotace (mikr.)</t>
  </si>
  <si>
    <t>Sportovní zařízení v maj.obce</t>
  </si>
  <si>
    <t>Ostatní tělovýchovná činnost</t>
  </si>
  <si>
    <t>Nedaňové příjmy (tříděno podle paragrafů)</t>
  </si>
  <si>
    <t>Komunální služby a územní rozvoj</t>
  </si>
  <si>
    <t xml:space="preserve">Komunální odpad </t>
  </si>
  <si>
    <t>Zálež. bydlení, kom.služby, úz.r.</t>
  </si>
  <si>
    <t xml:space="preserve">Poplatek ze psů </t>
  </si>
  <si>
    <t>Sběr a odvoz nebezp.odpadů</t>
  </si>
  <si>
    <t>Sběr a svoz komunálních odpadů</t>
  </si>
  <si>
    <t xml:space="preserve">Správní poplatky </t>
  </si>
  <si>
    <t>Využívání a zneškodň. kom.odp.</t>
  </si>
  <si>
    <t>Protierozní,lavinová,požární ochrana</t>
  </si>
  <si>
    <t>Parag. 3399</t>
  </si>
  <si>
    <t>Péče o vzhled obcí a zeleň</t>
  </si>
  <si>
    <t>Komun.služby a územní rozvoj</t>
  </si>
  <si>
    <t>Požární ochrana - SDH</t>
  </si>
  <si>
    <t>Sběr a odvoz komun. odpadů</t>
  </si>
  <si>
    <t xml:space="preserve">Zastupitelstvo </t>
  </si>
  <si>
    <t>Využívání a zneš.komun.odpadů</t>
  </si>
  <si>
    <t>Příjmy z posk.služ. a výrobků</t>
  </si>
  <si>
    <t>Příjmy a výdaje z úvěr.finanč.oper.</t>
  </si>
  <si>
    <t xml:space="preserve">Pojištění </t>
  </si>
  <si>
    <t>Ost. finanční operace (daň z př.)</t>
  </si>
  <si>
    <t xml:space="preserve">Nespecifikované rezervy </t>
  </si>
  <si>
    <t>Stejným způsobem zveřejněno i na elektronické úřední desce</t>
  </si>
  <si>
    <t xml:space="preserve">Vyvěšeno: </t>
  </si>
  <si>
    <t xml:space="preserve">Sejmuto: </t>
  </si>
  <si>
    <t>Odvod z hazardních her</t>
  </si>
  <si>
    <t>Výdaje - tříděno podle §</t>
  </si>
  <si>
    <t>Daňové, dotace- tříděno podle §</t>
  </si>
  <si>
    <t xml:space="preserve"> - z toho běžné výdaje TŘÍDA 5</t>
  </si>
  <si>
    <t xml:space="preserve"> - z toho kapit. výdaje TŘÍDA 6</t>
  </si>
  <si>
    <t>Celkem daňové příjmy TŘÍDA 1</t>
  </si>
  <si>
    <t>Celkem přijaté transfery TŘÍDA 4</t>
  </si>
  <si>
    <t>Celkem nedaňové příjmy TŘÍDA 2</t>
  </si>
  <si>
    <t>Celkem kapitálové příjmy TŘÍDA 3</t>
  </si>
  <si>
    <t>Zrušený odv. z loterií a pod. her kromě z výh. hr. přístrojů</t>
  </si>
  <si>
    <t>Ost. záležitosti pozemních komunikací/Příjmy z poskytování služeb a výrobků</t>
  </si>
  <si>
    <t>Ost. záležitosti pozemních komunikací/Přijaté neinvestiční dary</t>
  </si>
  <si>
    <t>Součet za Para 2219</t>
  </si>
  <si>
    <t>Zálež.kultury,církví a sděl.prostředků/Příjmy z poskytování služeb a výrobků</t>
  </si>
  <si>
    <t>Součet za Para 3399</t>
  </si>
  <si>
    <t>Komunální služby a územní rozvoj j.n./Ostatní příjmy z vlastní činnosti</t>
  </si>
  <si>
    <t>Komunální služby a územní rozvoj j.n./Příjmy z pronájmu pozemků</t>
  </si>
  <si>
    <t>Komunální služby a územní rozvoj j.n./Příjmy z pronájmu ost. nem. a jejich čás</t>
  </si>
  <si>
    <t>Součet za Para 3639</t>
  </si>
  <si>
    <t>Zálež.bydlení, komun.služ. a územ.rozvoj/Příjmy z poskytování služeb a výrobků</t>
  </si>
  <si>
    <t>Zálež.bydlení, komun.služ. a územ.rozvoj/Příjmy z pronájmu ost. nem. a jejich čás</t>
  </si>
  <si>
    <t>Součet za Para 3699</t>
  </si>
  <si>
    <t>Sběr a odvoz komunálních odpadů/Příjmy z poskytování služeb a výrobků</t>
  </si>
  <si>
    <t>Součet za Para 3722</t>
  </si>
  <si>
    <t>Využívání a zneškodňování komunál.odpadů/Přijaté nekapitálové příspěvky a náhrady</t>
  </si>
  <si>
    <t>Součet za Para 3725</t>
  </si>
  <si>
    <t>Péče o vzhled obcí a veřejnou zeleň/Příjmy z poskytování služeb a výrobků</t>
  </si>
  <si>
    <t>Součet za Para 3745</t>
  </si>
  <si>
    <t>Činnost místní správy/Příjmy z poskytování služeb a výrobků</t>
  </si>
  <si>
    <t>Součet za Para 6171</t>
  </si>
  <si>
    <t>Příjmy a výdaje z úvěr. finanč. operací/Příjmy z úroků</t>
  </si>
  <si>
    <t>Součet za Para 6310</t>
  </si>
  <si>
    <t>Příjmy z prodeje pozemků</t>
  </si>
  <si>
    <t>Silnice/Nákup ostatních služeb</t>
  </si>
  <si>
    <t>Součet za Para 2212</t>
  </si>
  <si>
    <t>Ost. záležitosti pozemních komunikací/Nákup ostatních služeb</t>
  </si>
  <si>
    <t>Odvád. a čišt.odp.vod a nakládání s kaly/Nákup ostatních služeb</t>
  </si>
  <si>
    <t>Součet za Para 2321</t>
  </si>
  <si>
    <t>Mateřské školy/Neinv. transfery cizím PO</t>
  </si>
  <si>
    <t>Součet za Para 3111</t>
  </si>
  <si>
    <t>Základní školy/Dary obyvatelstvu</t>
  </si>
  <si>
    <t>Součet za Para 3113</t>
  </si>
  <si>
    <t>Činnosti knihovnické/Ostatní osobní výdaje</t>
  </si>
  <si>
    <t>Činnosti knihovnické/Neinv. transfery cizím PO</t>
  </si>
  <si>
    <t>Součet za Para 3314</t>
  </si>
  <si>
    <t>Ost. záležitosti kultury/Ostatní osobní výdaje</t>
  </si>
  <si>
    <t>Součet za Para 3319</t>
  </si>
  <si>
    <t>Zálež.kultury,církví a sděl.prostředků/Odměny za užití dušev. vlastnictví</t>
  </si>
  <si>
    <t>Zálež.kultury,církví a sděl.prostředků/Výdaje na knihy, učební pomůcky a tisk</t>
  </si>
  <si>
    <t>Zálež.kultury,církví a sděl.prostředků/Nákup materiálu  j.n.</t>
  </si>
  <si>
    <t>Zálež.kultury,církví a sděl.prostředků/Nájemné</t>
  </si>
  <si>
    <t>Zálež.kultury,církví a sděl.prostředků/Nákup ostatních služeb</t>
  </si>
  <si>
    <t>Zálež.kultury,církví a sděl.prostředků/Výdaje na poř. věcí a služeb - pohoštění</t>
  </si>
  <si>
    <t>Zálež.kultury,církví a sděl.prostředků/Věcné dary</t>
  </si>
  <si>
    <t>Sportovní zařízení v majetku obce/Budovy, haly a stavby</t>
  </si>
  <si>
    <t>Součet za Para 3412</t>
  </si>
  <si>
    <t>Ost. tělovýchovná činnost/Ost.neinv.transf. nezisk. a podob.organ.</t>
  </si>
  <si>
    <t>Součet za Para 3419</t>
  </si>
  <si>
    <t>Hospice/Neinv.transf. spolkům</t>
  </si>
  <si>
    <t>Součet za Para 3525</t>
  </si>
  <si>
    <t>Veřejné osvětlení/Elektrická energie</t>
  </si>
  <si>
    <t>Veřejné osvětlení/Nákup ostatních služeb</t>
  </si>
  <si>
    <t>Součet za Para 3631</t>
  </si>
  <si>
    <t>Komunální služby a územní rozvoj j.n./Neinv.transf. obecně prosp.společnostem</t>
  </si>
  <si>
    <t>Komunální služby a územní rozvoj j.n./Ost.neinv.transf.veřej.rozp.místní úrov.</t>
  </si>
  <si>
    <t>Komunální služby a územní rozvoj j.n./Platby daní a poplatků st. rozpočtu</t>
  </si>
  <si>
    <t>Komunální služby a územní rozvoj j.n./Pozemky</t>
  </si>
  <si>
    <t>Zálež.bydlení, komun.služ. a územ.rozvoj/Odměny za užití dušev. vlastnictví</t>
  </si>
  <si>
    <t>Zálež.bydlení, komun.služ. a územ.rozvoj/Nákup materiálu  j.n.</t>
  </si>
  <si>
    <t>Zálež.bydlení, komun.služ. a územ.rozvoj/Studená voda</t>
  </si>
  <si>
    <t>Zálež.bydlení, komun.služ. a územ.rozvoj/Elektrická energie</t>
  </si>
  <si>
    <t>Zálež.bydlení, komun.služ. a územ.rozvoj/Nájemné</t>
  </si>
  <si>
    <t>Zálež.bydlení, komun.služ. a územ.rozvoj/Nákup ostatních služeb</t>
  </si>
  <si>
    <t>Zálež.bydlení, komun.služ. a územ.rozvoj/Stroje, přístroje a zařízení</t>
  </si>
  <si>
    <t>Sběr a odvoz nebezpečných odpadů/Nákup ostatních služeb</t>
  </si>
  <si>
    <t>Součet za Para 3721</t>
  </si>
  <si>
    <t>Sběr a odvoz komunálních odpadů/Ostatní osobní výdaje</t>
  </si>
  <si>
    <t>Sběr a odvoz komunálních odpadů/Nákup materiálu  j.n.</t>
  </si>
  <si>
    <t>Sběr a odvoz komunálních odpadů/Nákup ostatních služeb</t>
  </si>
  <si>
    <t>Využívání a zneškodňování komunál.odpadů/Nákup ostatních služeb</t>
  </si>
  <si>
    <t>Protierozní,lavinová i požární ochrana/Nákup ostatních služeb</t>
  </si>
  <si>
    <t>Součet za Para 3744</t>
  </si>
  <si>
    <t>Péče o vzhled obcí a veřejnou zeleň/Ostatní osobní výdaje</t>
  </si>
  <si>
    <t>Péče o vzhled obcí a veřejnou zeleň/Nákup materiálu  j.n.</t>
  </si>
  <si>
    <t>Péče o vzhled obcí a veřejnou zeleň/Nákup ostatních služeb</t>
  </si>
  <si>
    <t>Péče o vzhled obcí a veřejnou zeleň/Ost.neinv.transf.veřej.rozp.místní úrov.</t>
  </si>
  <si>
    <t>Ochrana obyvatelstva/Nespecifikované rezervy</t>
  </si>
  <si>
    <t>Součet za Para 5212</t>
  </si>
  <si>
    <t>Požární ochrana - dobr. část/Drobný hmotný dlouhodobý majetek</t>
  </si>
  <si>
    <t>Požární ochrana - dobr. část/Nákup materiálu  j.n.</t>
  </si>
  <si>
    <t>Požární ochrana - dobr. část/Studená voda</t>
  </si>
  <si>
    <t>Požární ochrana - dobr. část/Elektrická energie</t>
  </si>
  <si>
    <t>Požární ochrana - dobr. část/Pohonné hmoty a maziva</t>
  </si>
  <si>
    <t>Požární ochrana - dobr. část/Služby školení a vzdělávání</t>
  </si>
  <si>
    <t>Požární ochrana - dobr. část/Nákup ostatních služeb</t>
  </si>
  <si>
    <t>Požární ochrana - dobr. část/Výdaje na dodavatel.zajišť.opravy a údrž</t>
  </si>
  <si>
    <t>Požární ochrana - dobr. část/Výdaje na poř. věcí a služeb - pohoštění</t>
  </si>
  <si>
    <t>Požární ochrana - dobr. část/Věcné dary</t>
  </si>
  <si>
    <t>Součet za Para 5512</t>
  </si>
  <si>
    <t>Zastupitelstva obcí/Odměny členů zastupitelstva obcí a krajů</t>
  </si>
  <si>
    <t>Zastupitelstva obcí/Pov. poj. na veřejné zdravotní pojištění</t>
  </si>
  <si>
    <t>Součet za Para 6112</t>
  </si>
  <si>
    <t>Volby do parlamentu ČR/Ostatní osobní výdaje</t>
  </si>
  <si>
    <t>Volby do parlamentu ČR/Nákup materiálu  j.n.</t>
  </si>
  <si>
    <t>Volby do parlamentu ČR/Cestovné (tuzemské i zahraniční)</t>
  </si>
  <si>
    <t>Volby do parlamentu ČR/Výdaje na poř. věcí a služeb - pohoštění</t>
  </si>
  <si>
    <t>Součet za Para 6114</t>
  </si>
  <si>
    <t>Činnost místní správy/Platy zaměstnanců v pracovním poměru</t>
  </si>
  <si>
    <t>Činnost místní správy/Ostatní osobní výdaje</t>
  </si>
  <si>
    <t>Činnost místní správy/Pov. poj. na soc. zab. a př. na st.p.z.</t>
  </si>
  <si>
    <t>Činnost místní správy/Pov. poj. na veřejné zdravotní pojištění</t>
  </si>
  <si>
    <t>Činnost místní správy/Pov. poj. na úrazové pojištění</t>
  </si>
  <si>
    <t>Činnost místní správy/Výdaje na prádlo, oděv a obuv</t>
  </si>
  <si>
    <t>Činnost místní správy/Výdaje na knihy, učební pomůcky a tisk</t>
  </si>
  <si>
    <t>Činnost místní správy/Drobný hmotný dlouhodobý majetek</t>
  </si>
  <si>
    <t>Činnost místní správy/Nákup materiálu  j.n.</t>
  </si>
  <si>
    <t>Činnost místní správy/Studená voda</t>
  </si>
  <si>
    <t>Činnost místní správy/Elektrická energie</t>
  </si>
  <si>
    <t>Činnost místní správy/Pohonné hmoty a maziva</t>
  </si>
  <si>
    <t>Činnost místní správy/Poštovní služby</t>
  </si>
  <si>
    <t>Činnost místní správy/Služby telekomunikací a radiokomunikací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</si>
  <si>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</si>
  <si>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</si>
  <si>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</si>
  <si>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</si>
  <si>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</si>
  <si>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správy/Cestovné (tuzemské i zahraniční)</t>
  </si>
  <si>
    <t>Činnost místní správy/Výdaje na poř. věcí a služeb - pohoštění</t>
  </si>
  <si>
    <t>Činnost místní správy/Účastnické poplatky na konference</t>
  </si>
  <si>
    <t>Činnost místní správy/Neinvestiční transfery obcím</t>
  </si>
  <si>
    <t>Činnost místní správy/Ostaní neinv. transfery obyvatelstvu</t>
  </si>
  <si>
    <t>Příjmy a výdaje z úvěr. finanč. operací/Úroky vlastní</t>
  </si>
  <si>
    <t>Příjmy a výdaje z úvěr. finanč. operací/Služby peněžních ústavů</t>
  </si>
  <si>
    <t>Pojištění funkčně nespecifikované/Služby peněžních ústavů</t>
  </si>
  <si>
    <t>Součet za Para 6320</t>
  </si>
  <si>
    <t>Ost. finanční operace/Platby daní a poplat.kraj.,obcím a st.f</t>
  </si>
  <si>
    <t>Součet za Para 6399</t>
  </si>
  <si>
    <t>Finanční vypořádání minulých let/Vratky trans.poskyt. v min.rozp.obdobích</t>
  </si>
  <si>
    <t>Součet za Para 6402</t>
  </si>
  <si>
    <t>Ostatní činnost j.n./Nespecifikované rezervy</t>
  </si>
  <si>
    <t>Součet za Para 6409</t>
  </si>
  <si>
    <t>splátka úvěru</t>
  </si>
  <si>
    <t>Ostní nákupy jinde nezařazené</t>
  </si>
  <si>
    <t>Schválený rozpočet obce Mokrovousy na rok 2018</t>
  </si>
  <si>
    <t>Schválený rozpočet obce Mokrovousy na rok 2018 výdaje</t>
  </si>
  <si>
    <t>Schválený rozpočet obce Mokrovousy na rok 2018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</si>
</sst>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;\-#,##0.00"/>
    <numFmt numFmtId="165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18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6" fillId="0" borderId="22" xfId="0" applyFont="1" applyBorder="1"/>
    <xf numFmtId="0" fontId="6" fillId="0" borderId="4" xfId="0" applyFont="1" applyFill="1" applyBorder="1"/>
    <xf numFmtId="43" fontId="8" fillId="0" borderId="22" xfId="1" applyFont="1" applyFill="1" applyBorder="1" applyAlignment="1">
      <alignment horizontal="right"/>
    </xf>
    <xf numFmtId="0" fontId="6" fillId="0" borderId="23" xfId="0" applyFont="1" applyFill="1" applyBorder="1"/>
    <xf numFmtId="43" fontId="8" fillId="3" borderId="22" xfId="1" applyFont="1" applyFill="1" applyBorder="1" applyAlignment="1">
      <alignment horizontal="right"/>
    </xf>
    <xf numFmtId="0" fontId="6" fillId="0" borderId="16" xfId="0" applyFont="1" applyBorder="1"/>
    <xf numFmtId="0" fontId="6" fillId="0" borderId="1" xfId="0" applyFont="1" applyFill="1" applyBorder="1"/>
    <xf numFmtId="43" fontId="8" fillId="0" borderId="16" xfId="1" applyFont="1" applyFill="1" applyBorder="1" applyAlignment="1">
      <alignment horizontal="right"/>
    </xf>
    <xf numFmtId="43" fontId="8" fillId="3" borderId="16" xfId="1" applyFont="1" applyFill="1" applyBorder="1" applyAlignment="1">
      <alignment horizontal="right"/>
    </xf>
    <xf numFmtId="0" fontId="6" fillId="0" borderId="17" xfId="0" applyFont="1" applyBorder="1"/>
    <xf numFmtId="43" fontId="8" fillId="0" borderId="17" xfId="1" applyFont="1" applyFill="1" applyBorder="1" applyAlignment="1">
      <alignment horizontal="right"/>
    </xf>
    <xf numFmtId="0" fontId="7" fillId="0" borderId="24" xfId="0" applyFont="1" applyFill="1" applyBorder="1"/>
    <xf numFmtId="43" fontId="7" fillId="0" borderId="24" xfId="1" applyFont="1" applyFill="1" applyBorder="1" applyAlignment="1">
      <alignment horizontal="right"/>
    </xf>
    <xf numFmtId="0" fontId="6" fillId="0" borderId="25" xfId="0" applyFont="1" applyBorder="1"/>
    <xf numFmtId="0" fontId="7" fillId="0" borderId="0" xfId="0" applyFont="1" applyFill="1" applyBorder="1"/>
    <xf numFmtId="43" fontId="7" fillId="0" borderId="0" xfId="1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6" fillId="0" borderId="22" xfId="0" applyFont="1" applyFill="1" applyBorder="1"/>
    <xf numFmtId="0" fontId="6" fillId="0" borderId="5" xfId="0" applyFont="1" applyFill="1" applyBorder="1"/>
    <xf numFmtId="43" fontId="8" fillId="0" borderId="13" xfId="1" applyFont="1" applyFill="1" applyBorder="1" applyAlignment="1">
      <alignment horizontal="right"/>
    </xf>
    <xf numFmtId="43" fontId="9" fillId="0" borderId="16" xfId="1" applyFont="1" applyFill="1" applyBorder="1" applyAlignment="1">
      <alignment horizontal="right"/>
    </xf>
    <xf numFmtId="0" fontId="6" fillId="0" borderId="16" xfId="0" applyFont="1" applyFill="1" applyBorder="1"/>
    <xf numFmtId="0" fontId="6" fillId="0" borderId="2" xfId="0" applyFont="1" applyFill="1" applyBorder="1"/>
    <xf numFmtId="43" fontId="8" fillId="0" borderId="10" xfId="1" applyFont="1" applyFill="1" applyBorder="1" applyAlignment="1">
      <alignment horizontal="right"/>
    </xf>
    <xf numFmtId="43" fontId="8" fillId="3" borderId="10" xfId="1" applyFont="1" applyFill="1" applyBorder="1" applyAlignment="1">
      <alignment horizontal="right"/>
    </xf>
    <xf numFmtId="43" fontId="9" fillId="3" borderId="16" xfId="1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0" fontId="6" fillId="0" borderId="17" xfId="0" applyFont="1" applyFill="1" applyBorder="1"/>
    <xf numFmtId="0" fontId="6" fillId="0" borderId="27" xfId="0" applyFont="1" applyFill="1" applyBorder="1"/>
    <xf numFmtId="43" fontId="8" fillId="0" borderId="11" xfId="1" applyFont="1" applyFill="1" applyBorder="1" applyAlignment="1">
      <alignment horizontal="right"/>
    </xf>
    <xf numFmtId="0" fontId="9" fillId="0" borderId="0" xfId="0" applyFont="1" applyFill="1" applyBorder="1"/>
    <xf numFmtId="0" fontId="7" fillId="0" borderId="15" xfId="0" applyFont="1" applyFill="1" applyBorder="1"/>
    <xf numFmtId="43" fontId="7" fillId="0" borderId="12" xfId="1" applyFont="1" applyFill="1" applyBorder="1" applyAlignment="1">
      <alignment horizontal="right"/>
    </xf>
    <xf numFmtId="0" fontId="6" fillId="0" borderId="28" xfId="0" applyFont="1" applyFill="1" applyBorder="1"/>
    <xf numFmtId="0" fontId="7" fillId="0" borderId="7" xfId="0" applyFont="1" applyFill="1" applyBorder="1"/>
    <xf numFmtId="43" fontId="7" fillId="0" borderId="26" xfId="1" applyFont="1" applyFill="1" applyBorder="1" applyAlignment="1">
      <alignment horizontal="right"/>
    </xf>
    <xf numFmtId="0" fontId="6" fillId="0" borderId="29" xfId="0" applyFont="1" applyBorder="1"/>
    <xf numFmtId="43" fontId="8" fillId="3" borderId="29" xfId="1" applyFont="1" applyFill="1" applyBorder="1" applyAlignment="1">
      <alignment horizontal="right"/>
    </xf>
    <xf numFmtId="0" fontId="7" fillId="0" borderId="21" xfId="0" applyFont="1" applyFill="1" applyBorder="1"/>
    <xf numFmtId="43" fontId="7" fillId="0" borderId="21" xfId="1" applyFont="1" applyFill="1" applyBorder="1" applyAlignment="1">
      <alignment horizontal="right"/>
    </xf>
    <xf numFmtId="0" fontId="6" fillId="0" borderId="6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43" fontId="8" fillId="0" borderId="0" xfId="1" applyFont="1" applyFill="1" applyBorder="1" applyAlignment="1">
      <alignment horizontal="right"/>
    </xf>
    <xf numFmtId="0" fontId="6" fillId="0" borderId="20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19" xfId="0" applyFont="1" applyBorder="1"/>
    <xf numFmtId="0" fontId="6" fillId="0" borderId="8" xfId="0" applyFont="1" applyFill="1" applyBorder="1"/>
    <xf numFmtId="14" fontId="6" fillId="0" borderId="13" xfId="0" applyNumberFormat="1" applyFont="1" applyBorder="1"/>
    <xf numFmtId="0" fontId="6" fillId="0" borderId="9" xfId="0" applyFont="1" applyFill="1" applyBorder="1"/>
    <xf numFmtId="14" fontId="6" fillId="0" borderId="14" xfId="0" applyNumberFormat="1" applyFont="1" applyBorder="1"/>
    <xf numFmtId="0" fontId="6" fillId="0" borderId="34" xfId="0" applyFont="1" applyBorder="1"/>
    <xf numFmtId="165" fontId="7" fillId="0" borderId="26" xfId="1" applyNumberFormat="1" applyFont="1" applyFill="1" applyBorder="1" applyAlignment="1">
      <alignment horizontal="center"/>
    </xf>
    <xf numFmtId="0" fontId="12" fillId="0" borderId="8" xfId="0" applyFont="1" applyFill="1" applyBorder="1"/>
    <xf numFmtId="0" fontId="7" fillId="0" borderId="3" xfId="0" applyFont="1" applyFill="1" applyBorder="1"/>
    <xf numFmtId="0" fontId="13" fillId="0" borderId="18" xfId="0" applyFont="1" applyFill="1" applyBorder="1" applyAlignment="1"/>
    <xf numFmtId="0" fontId="13" fillId="0" borderId="32" xfId="0" applyFont="1" applyBorder="1" applyAlignment="1"/>
    <xf numFmtId="0" fontId="13" fillId="0" borderId="15" xfId="0" applyFont="1" applyFill="1" applyBorder="1"/>
    <xf numFmtId="0" fontId="13" fillId="0" borderId="33" xfId="0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21" xfId="1" applyNumberFormat="1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4" fontId="2" fillId="0" borderId="0" xfId="0" applyNumberFormat="1" applyFont="1"/>
    <xf numFmtId="164" fontId="1" fillId="3" borderId="0" xfId="0" applyNumberFormat="1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C30" sqref="C30"/>
    </sheetView>
  </sheetViews>
  <sheetFormatPr defaultRowHeight="15" x14ac:dyDescent="0.25"/>
  <cols>
    <col min="1" max="1" width="12.7109375" customWidth="1"/>
    <col min="2" max="2" width="31.5703125" customWidth="1"/>
    <col min="3" max="3" width="17.5703125" customWidth="1"/>
    <col min="4" max="4" width="5.85546875" customWidth="1"/>
    <col min="5" max="5" width="15.5703125" customWidth="1"/>
    <col min="6" max="6" width="30.42578125" customWidth="1"/>
    <col min="7" max="7" width="16.7109375" customWidth="1"/>
    <col min="8" max="8" width="17.42578125" customWidth="1"/>
    <col min="18" max="18" width="12.5703125" customWidth="1"/>
  </cols>
  <sheetData>
    <row r="1" spans="1:7" ht="24" customHeight="1" thickBot="1" x14ac:dyDescent="0.4">
      <c r="A1" s="96" t="s">
        <v>223</v>
      </c>
      <c r="B1" s="97"/>
      <c r="C1" s="97"/>
      <c r="D1" s="97"/>
      <c r="E1" s="97"/>
      <c r="F1" s="97"/>
      <c r="G1" s="97"/>
    </row>
    <row r="2" spans="1:7" ht="15.75" thickBot="1" x14ac:dyDescent="0.3">
      <c r="A2" s="73" t="s">
        <v>34</v>
      </c>
      <c r="B2" s="9" t="s">
        <v>82</v>
      </c>
      <c r="C2" s="71" t="s">
        <v>29</v>
      </c>
      <c r="D2" s="7"/>
      <c r="E2" s="10" t="s">
        <v>35</v>
      </c>
      <c r="F2" s="72" t="s">
        <v>81</v>
      </c>
      <c r="G2" s="71" t="s">
        <v>29</v>
      </c>
    </row>
    <row r="3" spans="1:7" x14ac:dyDescent="0.25">
      <c r="A3" s="11" t="s">
        <v>36</v>
      </c>
      <c r="B3" s="12" t="s">
        <v>37</v>
      </c>
      <c r="C3" s="13">
        <v>1036000</v>
      </c>
      <c r="D3" s="7"/>
      <c r="E3" s="11" t="s">
        <v>38</v>
      </c>
      <c r="F3" s="14" t="s">
        <v>39</v>
      </c>
      <c r="G3" s="15">
        <v>20000</v>
      </c>
    </row>
    <row r="4" spans="1:7" x14ac:dyDescent="0.25">
      <c r="A4" s="16">
        <v>1112</v>
      </c>
      <c r="B4" s="17" t="s">
        <v>40</v>
      </c>
      <c r="C4" s="18">
        <v>30000</v>
      </c>
      <c r="D4" s="7"/>
      <c r="E4" s="16">
        <v>2219</v>
      </c>
      <c r="F4" s="17" t="s">
        <v>41</v>
      </c>
      <c r="G4" s="19">
        <v>50000</v>
      </c>
    </row>
    <row r="5" spans="1:7" x14ac:dyDescent="0.25">
      <c r="A5" s="16">
        <v>1113</v>
      </c>
      <c r="B5" s="17" t="s">
        <v>42</v>
      </c>
      <c r="C5" s="18">
        <v>84000</v>
      </c>
      <c r="D5" s="7"/>
      <c r="E5" s="16">
        <v>2321</v>
      </c>
      <c r="F5" s="17" t="s">
        <v>43</v>
      </c>
      <c r="G5" s="18">
        <v>100000</v>
      </c>
    </row>
    <row r="6" spans="1:7" x14ac:dyDescent="0.25">
      <c r="A6" s="16">
        <v>1121</v>
      </c>
      <c r="B6" s="17" t="s">
        <v>15</v>
      </c>
      <c r="C6" s="18">
        <v>940000</v>
      </c>
      <c r="D6" s="7"/>
      <c r="E6" s="16">
        <v>3111</v>
      </c>
      <c r="F6" s="17" t="s">
        <v>44</v>
      </c>
      <c r="G6" s="19">
        <v>8000</v>
      </c>
    </row>
    <row r="7" spans="1:7" x14ac:dyDescent="0.25">
      <c r="A7" s="16">
        <v>1122</v>
      </c>
      <c r="B7" s="17" t="s">
        <v>45</v>
      </c>
      <c r="C7" s="19">
        <v>12000</v>
      </c>
      <c r="D7" s="7"/>
      <c r="E7" s="16">
        <v>3113</v>
      </c>
      <c r="F7" s="17" t="s">
        <v>46</v>
      </c>
      <c r="G7" s="19">
        <v>25000</v>
      </c>
    </row>
    <row r="8" spans="1:7" x14ac:dyDescent="0.25">
      <c r="A8" s="16">
        <v>1211</v>
      </c>
      <c r="B8" s="17" t="s">
        <v>47</v>
      </c>
      <c r="C8" s="18">
        <v>2220000</v>
      </c>
      <c r="D8" s="7"/>
      <c r="E8" s="16">
        <v>3314</v>
      </c>
      <c r="F8" s="17" t="s">
        <v>7</v>
      </c>
      <c r="G8" s="18">
        <v>10000</v>
      </c>
    </row>
    <row r="9" spans="1:7" x14ac:dyDescent="0.25">
      <c r="A9" s="16">
        <v>1511</v>
      </c>
      <c r="B9" s="17" t="s">
        <v>48</v>
      </c>
      <c r="C9" s="19">
        <v>610000</v>
      </c>
      <c r="D9" s="7"/>
      <c r="E9" s="16">
        <v>3319</v>
      </c>
      <c r="F9" s="17" t="s">
        <v>49</v>
      </c>
      <c r="G9" s="18">
        <v>6000</v>
      </c>
    </row>
    <row r="10" spans="1:7" x14ac:dyDescent="0.25">
      <c r="A10" s="16">
        <v>4112</v>
      </c>
      <c r="B10" s="17" t="s">
        <v>50</v>
      </c>
      <c r="C10" s="18">
        <v>74500</v>
      </c>
      <c r="D10" s="7"/>
      <c r="E10" s="16">
        <v>3399</v>
      </c>
      <c r="F10" s="17" t="s">
        <v>51</v>
      </c>
      <c r="G10" s="19">
        <v>160000</v>
      </c>
    </row>
    <row r="11" spans="1:7" ht="15.75" thickBot="1" x14ac:dyDescent="0.3">
      <c r="A11" s="20">
        <v>4129</v>
      </c>
      <c r="B11" s="17" t="s">
        <v>52</v>
      </c>
      <c r="C11" s="21">
        <v>14400</v>
      </c>
      <c r="D11" s="7"/>
      <c r="E11" s="16">
        <v>3412</v>
      </c>
      <c r="F11" s="17" t="s">
        <v>53</v>
      </c>
      <c r="G11" s="19">
        <v>1600000</v>
      </c>
    </row>
    <row r="12" spans="1:7" ht="15.75" thickBot="1" x14ac:dyDescent="0.3">
      <c r="A12" s="20"/>
      <c r="B12" s="22" t="s">
        <v>85</v>
      </c>
      <c r="C12" s="23">
        <v>4932000</v>
      </c>
      <c r="D12" s="7"/>
      <c r="E12" s="16">
        <v>3419</v>
      </c>
      <c r="F12" s="17" t="s">
        <v>54</v>
      </c>
      <c r="G12" s="18">
        <v>20000</v>
      </c>
    </row>
    <row r="13" spans="1:7" ht="15.75" thickBot="1" x14ac:dyDescent="0.3">
      <c r="A13" s="20"/>
      <c r="B13" s="22" t="s">
        <v>86</v>
      </c>
      <c r="C13" s="23">
        <v>88900</v>
      </c>
      <c r="D13" s="7"/>
      <c r="E13" s="16">
        <v>3525</v>
      </c>
      <c r="F13" s="17" t="s">
        <v>8</v>
      </c>
      <c r="G13" s="18">
        <v>5000</v>
      </c>
    </row>
    <row r="14" spans="1:7" ht="15.75" thickBot="1" x14ac:dyDescent="0.3">
      <c r="A14" s="24"/>
      <c r="B14" s="25"/>
      <c r="C14" s="26"/>
      <c r="D14" s="7"/>
      <c r="E14" s="16">
        <v>3631</v>
      </c>
      <c r="F14" s="17" t="s">
        <v>9</v>
      </c>
      <c r="G14" s="19">
        <v>150000</v>
      </c>
    </row>
    <row r="15" spans="1:7" ht="15.75" thickBot="1" x14ac:dyDescent="0.3">
      <c r="A15" s="98" t="s">
        <v>55</v>
      </c>
      <c r="B15" s="99"/>
      <c r="C15" s="27" t="s">
        <v>29</v>
      </c>
      <c r="D15" s="7"/>
      <c r="E15" s="16">
        <v>3639</v>
      </c>
      <c r="F15" s="17" t="s">
        <v>56</v>
      </c>
      <c r="G15" s="19">
        <v>30000</v>
      </c>
    </row>
    <row r="16" spans="1:7" x14ac:dyDescent="0.25">
      <c r="A16" s="28">
        <v>1337</v>
      </c>
      <c r="B16" s="29" t="s">
        <v>57</v>
      </c>
      <c r="C16" s="30">
        <v>150000</v>
      </c>
      <c r="D16" s="7"/>
      <c r="E16" s="16">
        <v>3699</v>
      </c>
      <c r="F16" s="17" t="s">
        <v>58</v>
      </c>
      <c r="G16" s="31">
        <v>200000</v>
      </c>
    </row>
    <row r="17" spans="1:7" x14ac:dyDescent="0.25">
      <c r="A17" s="32">
        <v>1341</v>
      </c>
      <c r="B17" s="33" t="s">
        <v>59</v>
      </c>
      <c r="C17" s="34">
        <v>4600</v>
      </c>
      <c r="D17" s="7"/>
      <c r="E17" s="16">
        <v>3721</v>
      </c>
      <c r="F17" s="17" t="s">
        <v>60</v>
      </c>
      <c r="G17" s="31">
        <v>15000</v>
      </c>
    </row>
    <row r="18" spans="1:7" x14ac:dyDescent="0.25">
      <c r="A18" s="32">
        <v>1381</v>
      </c>
      <c r="B18" s="33" t="s">
        <v>80</v>
      </c>
      <c r="C18" s="34">
        <v>24000</v>
      </c>
      <c r="D18" s="7"/>
      <c r="E18" s="16">
        <v>3722</v>
      </c>
      <c r="F18" s="17" t="s">
        <v>61</v>
      </c>
      <c r="G18" s="31">
        <v>220000</v>
      </c>
    </row>
    <row r="19" spans="1:7" x14ac:dyDescent="0.25">
      <c r="A19" s="32">
        <v>1361</v>
      </c>
      <c r="B19" s="33" t="s">
        <v>62</v>
      </c>
      <c r="C19" s="34">
        <v>8500</v>
      </c>
      <c r="D19" s="7"/>
      <c r="E19" s="16">
        <v>3725</v>
      </c>
      <c r="F19" s="17" t="s">
        <v>63</v>
      </c>
      <c r="G19" s="31">
        <v>90000</v>
      </c>
    </row>
    <row r="20" spans="1:7" x14ac:dyDescent="0.25">
      <c r="A20" s="32" t="s">
        <v>65</v>
      </c>
      <c r="B20" s="33" t="s">
        <v>51</v>
      </c>
      <c r="C20" s="35">
        <v>16000</v>
      </c>
      <c r="D20" s="7"/>
      <c r="E20" s="16">
        <v>3744</v>
      </c>
      <c r="F20" s="17" t="s">
        <v>64</v>
      </c>
      <c r="G20" s="36">
        <v>5000</v>
      </c>
    </row>
    <row r="21" spans="1:7" x14ac:dyDescent="0.25">
      <c r="A21" s="32">
        <v>3639</v>
      </c>
      <c r="B21" s="37" t="s">
        <v>67</v>
      </c>
      <c r="C21" s="34">
        <v>86000</v>
      </c>
      <c r="D21" s="7"/>
      <c r="E21" s="16">
        <v>3745</v>
      </c>
      <c r="F21" s="17" t="s">
        <v>66</v>
      </c>
      <c r="G21" s="36">
        <v>70000</v>
      </c>
    </row>
    <row r="22" spans="1:7" x14ac:dyDescent="0.25">
      <c r="A22" s="32">
        <v>3699</v>
      </c>
      <c r="B22" s="33" t="s">
        <v>58</v>
      </c>
      <c r="C22" s="34">
        <v>16000</v>
      </c>
      <c r="D22" s="7"/>
      <c r="E22" s="16">
        <v>5212</v>
      </c>
      <c r="F22" s="17" t="s">
        <v>10</v>
      </c>
      <c r="G22" s="31">
        <v>1000</v>
      </c>
    </row>
    <row r="23" spans="1:7" x14ac:dyDescent="0.25">
      <c r="A23" s="32">
        <v>3722</v>
      </c>
      <c r="B23" s="33" t="s">
        <v>69</v>
      </c>
      <c r="C23" s="34">
        <v>4000</v>
      </c>
      <c r="D23" s="7"/>
      <c r="E23" s="16">
        <v>5512</v>
      </c>
      <c r="F23" s="17" t="s">
        <v>68</v>
      </c>
      <c r="G23" s="18">
        <v>350000</v>
      </c>
    </row>
    <row r="24" spans="1:7" x14ac:dyDescent="0.25">
      <c r="A24" s="32">
        <v>3725</v>
      </c>
      <c r="B24" s="33" t="s">
        <v>71</v>
      </c>
      <c r="C24" s="34">
        <v>60000</v>
      </c>
      <c r="D24" s="7"/>
      <c r="E24" s="16">
        <v>6112</v>
      </c>
      <c r="F24" s="17" t="s">
        <v>70</v>
      </c>
      <c r="G24" s="18">
        <v>490000</v>
      </c>
    </row>
    <row r="25" spans="1:7" x14ac:dyDescent="0.25">
      <c r="A25" s="32">
        <v>6171</v>
      </c>
      <c r="B25" s="33" t="s">
        <v>72</v>
      </c>
      <c r="C25" s="34">
        <v>1000</v>
      </c>
      <c r="D25" s="7"/>
      <c r="E25" s="16">
        <v>6171</v>
      </c>
      <c r="F25" s="17" t="s">
        <v>31</v>
      </c>
      <c r="G25" s="18">
        <v>1000000</v>
      </c>
    </row>
    <row r="26" spans="1:7" ht="15.75" thickBot="1" x14ac:dyDescent="0.3">
      <c r="A26" s="38">
        <v>6310</v>
      </c>
      <c r="B26" s="39" t="s">
        <v>73</v>
      </c>
      <c r="C26" s="40">
        <v>1600</v>
      </c>
      <c r="D26" s="7"/>
      <c r="E26" s="16">
        <v>6310</v>
      </c>
      <c r="F26" s="17" t="s">
        <v>73</v>
      </c>
      <c r="G26" s="18">
        <v>100000</v>
      </c>
    </row>
    <row r="27" spans="1:7" ht="15.75" thickBot="1" x14ac:dyDescent="0.3">
      <c r="A27" s="38"/>
      <c r="B27" s="39"/>
      <c r="C27" s="40"/>
      <c r="D27" s="7"/>
      <c r="E27" s="16">
        <v>6320</v>
      </c>
      <c r="F27" s="17" t="s">
        <v>74</v>
      </c>
      <c r="G27" s="18">
        <v>20000</v>
      </c>
    </row>
    <row r="28" spans="1:7" ht="15.75" thickBot="1" x14ac:dyDescent="0.3">
      <c r="A28" s="41"/>
      <c r="B28" s="42" t="s">
        <v>87</v>
      </c>
      <c r="C28" s="43">
        <f>SUM(C16:C27)</f>
        <v>371700</v>
      </c>
      <c r="D28" s="7"/>
      <c r="E28" s="16">
        <v>6399</v>
      </c>
      <c r="F28" s="44" t="s">
        <v>75</v>
      </c>
      <c r="G28" s="19">
        <v>12000</v>
      </c>
    </row>
    <row r="29" spans="1:7" ht="15.75" thickBot="1" x14ac:dyDescent="0.3">
      <c r="A29" s="41"/>
      <c r="B29" s="45" t="s">
        <v>88</v>
      </c>
      <c r="C29" s="64">
        <v>0</v>
      </c>
      <c r="D29" s="7"/>
      <c r="E29" s="47">
        <v>6402</v>
      </c>
      <c r="F29" s="44" t="s">
        <v>6</v>
      </c>
      <c r="G29" s="48">
        <v>6969</v>
      </c>
    </row>
    <row r="30" spans="1:7" ht="15.75" thickBot="1" x14ac:dyDescent="0.3">
      <c r="A30" s="8"/>
      <c r="B30" s="49" t="s">
        <v>30</v>
      </c>
      <c r="C30" s="50">
        <f>C12+C13+C28</f>
        <v>5392600</v>
      </c>
      <c r="D30" s="7"/>
      <c r="E30" s="20">
        <v>6409</v>
      </c>
      <c r="F30" s="51" t="s">
        <v>76</v>
      </c>
      <c r="G30" s="21">
        <v>301631</v>
      </c>
    </row>
    <row r="31" spans="1:7" ht="15.75" thickBot="1" x14ac:dyDescent="0.3">
      <c r="A31" s="52"/>
      <c r="B31" s="53"/>
      <c r="C31" s="54"/>
      <c r="D31" s="7"/>
      <c r="E31" s="49"/>
      <c r="F31" s="46" t="s">
        <v>32</v>
      </c>
      <c r="G31" s="74">
        <f>SUM(G3:G30)</f>
        <v>5065600</v>
      </c>
    </row>
    <row r="32" spans="1:7" x14ac:dyDescent="0.25">
      <c r="A32" s="55" t="s">
        <v>77</v>
      </c>
      <c r="B32" s="56"/>
      <c r="C32" s="57"/>
      <c r="D32" s="7"/>
      <c r="E32" s="65" t="s">
        <v>83</v>
      </c>
      <c r="F32" s="66"/>
      <c r="G32" s="75">
        <v>3465600</v>
      </c>
    </row>
    <row r="33" spans="1:7" ht="15.75" thickBot="1" x14ac:dyDescent="0.3">
      <c r="A33" s="24"/>
      <c r="B33" s="8"/>
      <c r="C33" s="58"/>
      <c r="D33" s="7"/>
      <c r="E33" s="67" t="s">
        <v>84</v>
      </c>
      <c r="F33" s="68"/>
      <c r="G33" s="76">
        <v>1600000</v>
      </c>
    </row>
    <row r="34" spans="1:7" ht="15.75" thickBot="1" x14ac:dyDescent="0.3">
      <c r="A34" s="59" t="s">
        <v>78</v>
      </c>
      <c r="B34" s="60"/>
      <c r="C34" s="58"/>
      <c r="D34" s="7"/>
      <c r="E34" s="69" t="s">
        <v>33</v>
      </c>
      <c r="F34" s="70"/>
      <c r="G34" s="77">
        <v>327000</v>
      </c>
    </row>
    <row r="35" spans="1:7" ht="15.75" thickBot="1" x14ac:dyDescent="0.3">
      <c r="A35" s="61" t="s">
        <v>79</v>
      </c>
      <c r="B35" s="62"/>
      <c r="C35" s="63"/>
      <c r="D35" s="7"/>
      <c r="E35" s="8"/>
      <c r="F35" s="52"/>
      <c r="G35" s="54"/>
    </row>
    <row r="36" spans="1:7" ht="15.75" x14ac:dyDescent="0.25">
      <c r="A36" s="5"/>
      <c r="B36" s="5"/>
      <c r="C36" s="6"/>
      <c r="D36" s="6"/>
      <c r="E36" s="6"/>
      <c r="F36" s="6"/>
      <c r="G36" s="6"/>
    </row>
  </sheetData>
  <mergeCells count="2">
    <mergeCell ref="A1:G1"/>
    <mergeCell ref="A15:B15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opLeftCell="A67" workbookViewId="0">
      <selection activeCell="J60" sqref="J60"/>
    </sheetView>
  </sheetViews>
  <sheetFormatPr defaultRowHeight="12.75" x14ac:dyDescent="0.2"/>
  <cols>
    <col min="1" max="1" width="5.7109375" style="1" customWidth="1"/>
    <col min="2" max="2" width="7.28515625" style="1" customWidth="1"/>
    <col min="3" max="3" width="63.28515625" style="1" customWidth="1"/>
    <col min="4" max="4" width="12.140625" style="1" customWidth="1"/>
    <col min="5" max="5" width="11.5703125" style="1" customWidth="1"/>
    <col min="6" max="6" width="12" style="1" customWidth="1"/>
    <col min="7" max="7" width="14.5703125" style="1" customWidth="1"/>
    <col min="8" max="16384" width="9.140625" style="1"/>
  </cols>
  <sheetData>
    <row r="1" spans="1:7" ht="20.100000000000001" customHeight="1" x14ac:dyDescent="0.35">
      <c r="A1" s="91" t="s">
        <v>224</v>
      </c>
      <c r="B1" s="89"/>
      <c r="C1" s="89"/>
      <c r="D1" s="89"/>
      <c r="E1" s="88"/>
      <c r="F1" s="88"/>
      <c r="G1" s="88"/>
    </row>
    <row r="2" spans="1:7" x14ac:dyDescent="0.2">
      <c r="A2" s="92" t="s">
        <v>0</v>
      </c>
      <c r="B2" s="92" t="s">
        <v>28</v>
      </c>
      <c r="C2" s="92" t="s">
        <v>1</v>
      </c>
      <c r="D2" s="92" t="s">
        <v>2</v>
      </c>
      <c r="E2" s="92" t="s">
        <v>3</v>
      </c>
      <c r="F2" s="92" t="s">
        <v>4</v>
      </c>
      <c r="G2" s="92" t="s">
        <v>5</v>
      </c>
    </row>
    <row r="3" spans="1:7" x14ac:dyDescent="0.2">
      <c r="A3" s="89">
        <v>2212</v>
      </c>
      <c r="B3" s="89">
        <v>5169</v>
      </c>
      <c r="C3" s="89" t="s">
        <v>113</v>
      </c>
      <c r="D3" s="93">
        <v>20000</v>
      </c>
      <c r="E3" s="93">
        <v>18119</v>
      </c>
      <c r="F3" s="93">
        <v>18119</v>
      </c>
      <c r="G3" s="93">
        <v>20000</v>
      </c>
    </row>
    <row r="4" spans="1:7" ht="15" x14ac:dyDescent="0.25">
      <c r="A4" s="88"/>
      <c r="B4" s="88"/>
      <c r="C4" s="90" t="s">
        <v>114</v>
      </c>
      <c r="D4" s="94">
        <v>20000</v>
      </c>
      <c r="E4" s="94">
        <v>18119</v>
      </c>
      <c r="F4" s="94">
        <v>18119</v>
      </c>
      <c r="G4" s="94">
        <v>20000</v>
      </c>
    </row>
    <row r="5" spans="1:7" x14ac:dyDescent="0.2">
      <c r="A5" s="89">
        <v>2219</v>
      </c>
      <c r="B5" s="89">
        <v>5169</v>
      </c>
      <c r="C5" s="89" t="s">
        <v>115</v>
      </c>
      <c r="D5" s="93">
        <v>20000</v>
      </c>
      <c r="E5" s="93">
        <v>0</v>
      </c>
      <c r="F5" s="93">
        <v>0</v>
      </c>
      <c r="G5" s="93">
        <v>50000</v>
      </c>
    </row>
    <row r="6" spans="1:7" ht="15" x14ac:dyDescent="0.25">
      <c r="A6" s="88"/>
      <c r="B6" s="88"/>
      <c r="C6" s="90" t="s">
        <v>92</v>
      </c>
      <c r="D6" s="94">
        <v>20000</v>
      </c>
      <c r="E6" s="94">
        <v>0</v>
      </c>
      <c r="F6" s="94">
        <v>0</v>
      </c>
      <c r="G6" s="94">
        <v>50000</v>
      </c>
    </row>
    <row r="7" spans="1:7" x14ac:dyDescent="0.2">
      <c r="A7" s="89">
        <v>2321</v>
      </c>
      <c r="B7" s="89">
        <v>5169</v>
      </c>
      <c r="C7" s="89" t="s">
        <v>116</v>
      </c>
      <c r="D7" s="93">
        <v>50000</v>
      </c>
      <c r="E7" s="93">
        <v>41970</v>
      </c>
      <c r="F7" s="93">
        <v>41970</v>
      </c>
      <c r="G7" s="93">
        <v>100000</v>
      </c>
    </row>
    <row r="8" spans="1:7" ht="15" x14ac:dyDescent="0.25">
      <c r="A8" s="88"/>
      <c r="B8" s="88"/>
      <c r="C8" s="90" t="s">
        <v>117</v>
      </c>
      <c r="D8" s="94">
        <v>50000</v>
      </c>
      <c r="E8" s="94">
        <v>41970</v>
      </c>
      <c r="F8" s="94">
        <v>41970</v>
      </c>
      <c r="G8" s="94">
        <v>100000</v>
      </c>
    </row>
    <row r="9" spans="1:7" x14ac:dyDescent="0.2">
      <c r="A9" s="89">
        <v>3111</v>
      </c>
      <c r="B9" s="89">
        <v>5339</v>
      </c>
      <c r="C9" s="89" t="s">
        <v>118</v>
      </c>
      <c r="D9" s="93">
        <v>8000</v>
      </c>
      <c r="E9" s="93">
        <v>6000</v>
      </c>
      <c r="F9" s="93">
        <v>6000</v>
      </c>
      <c r="G9" s="93">
        <v>8000</v>
      </c>
    </row>
    <row r="10" spans="1:7" ht="15" x14ac:dyDescent="0.25">
      <c r="A10" s="88"/>
      <c r="B10" s="88"/>
      <c r="C10" s="90" t="s">
        <v>119</v>
      </c>
      <c r="D10" s="94">
        <v>8000</v>
      </c>
      <c r="E10" s="94">
        <v>6000</v>
      </c>
      <c r="F10" s="94">
        <v>6000</v>
      </c>
      <c r="G10" s="94">
        <v>8000</v>
      </c>
    </row>
    <row r="11" spans="1:7" x14ac:dyDescent="0.2">
      <c r="A11" s="89">
        <v>3113</v>
      </c>
      <c r="B11" s="89">
        <v>5492</v>
      </c>
      <c r="C11" s="89" t="s">
        <v>120</v>
      </c>
      <c r="D11" s="93">
        <v>20000</v>
      </c>
      <c r="E11" s="93">
        <v>20930</v>
      </c>
      <c r="F11" s="93">
        <v>20930</v>
      </c>
      <c r="G11" s="93">
        <v>25000</v>
      </c>
    </row>
    <row r="12" spans="1:7" ht="15" x14ac:dyDescent="0.25">
      <c r="A12" s="88"/>
      <c r="B12" s="88"/>
      <c r="C12" s="90" t="s">
        <v>121</v>
      </c>
      <c r="D12" s="94">
        <v>20000</v>
      </c>
      <c r="E12" s="94">
        <v>20930</v>
      </c>
      <c r="F12" s="94">
        <v>20930</v>
      </c>
      <c r="G12" s="94">
        <v>25000</v>
      </c>
    </row>
    <row r="13" spans="1:7" x14ac:dyDescent="0.2">
      <c r="A13" s="89">
        <v>3314</v>
      </c>
      <c r="B13" s="89">
        <v>5021</v>
      </c>
      <c r="C13" s="89" t="s">
        <v>122</v>
      </c>
      <c r="D13" s="93">
        <v>5000</v>
      </c>
      <c r="E13" s="93">
        <v>4000</v>
      </c>
      <c r="F13" s="93">
        <v>4000</v>
      </c>
      <c r="G13" s="93">
        <v>5000</v>
      </c>
    </row>
    <row r="14" spans="1:7" x14ac:dyDescent="0.2">
      <c r="A14" s="89">
        <v>3314</v>
      </c>
      <c r="B14" s="89">
        <v>5339</v>
      </c>
      <c r="C14" s="89" t="s">
        <v>123</v>
      </c>
      <c r="D14" s="93">
        <v>5000</v>
      </c>
      <c r="E14" s="93">
        <v>5000</v>
      </c>
      <c r="F14" s="93">
        <v>5000</v>
      </c>
      <c r="G14" s="93">
        <v>5000</v>
      </c>
    </row>
    <row r="15" spans="1:7" ht="15" x14ac:dyDescent="0.25">
      <c r="A15" s="88"/>
      <c r="B15" s="88"/>
      <c r="C15" s="90" t="s">
        <v>124</v>
      </c>
      <c r="D15" s="94">
        <v>10000</v>
      </c>
      <c r="E15" s="94">
        <v>9000</v>
      </c>
      <c r="F15" s="94">
        <v>9000</v>
      </c>
      <c r="G15" s="94">
        <v>10000</v>
      </c>
    </row>
    <row r="16" spans="1:7" x14ac:dyDescent="0.2">
      <c r="A16" s="89">
        <v>3319</v>
      </c>
      <c r="B16" s="89">
        <v>5021</v>
      </c>
      <c r="C16" s="89" t="s">
        <v>125</v>
      </c>
      <c r="D16" s="93">
        <v>6000</v>
      </c>
      <c r="E16" s="93">
        <v>6000</v>
      </c>
      <c r="F16" s="93">
        <v>6000</v>
      </c>
      <c r="G16" s="93">
        <v>6000</v>
      </c>
    </row>
    <row r="17" spans="1:7" ht="15" x14ac:dyDescent="0.25">
      <c r="A17" s="88"/>
      <c r="B17" s="88"/>
      <c r="C17" s="90" t="s">
        <v>126</v>
      </c>
      <c r="D17" s="94">
        <v>6000</v>
      </c>
      <c r="E17" s="94">
        <v>6000</v>
      </c>
      <c r="F17" s="94">
        <v>6000</v>
      </c>
      <c r="G17" s="94">
        <v>6000</v>
      </c>
    </row>
    <row r="18" spans="1:7" x14ac:dyDescent="0.2">
      <c r="A18" s="89">
        <v>3399</v>
      </c>
      <c r="B18" s="89">
        <v>5041</v>
      </c>
      <c r="C18" s="89" t="s">
        <v>127</v>
      </c>
      <c r="D18" s="93">
        <v>3000</v>
      </c>
      <c r="E18" s="93">
        <v>3000</v>
      </c>
      <c r="F18" s="93">
        <v>1029</v>
      </c>
      <c r="G18" s="93">
        <v>3000</v>
      </c>
    </row>
    <row r="19" spans="1:7" x14ac:dyDescent="0.2">
      <c r="A19" s="89">
        <v>3399</v>
      </c>
      <c r="B19" s="89">
        <v>5136</v>
      </c>
      <c r="C19" s="89" t="s">
        <v>128</v>
      </c>
      <c r="D19" s="93">
        <v>5000</v>
      </c>
      <c r="E19" s="93">
        <v>12000</v>
      </c>
      <c r="F19" s="93">
        <v>4229</v>
      </c>
      <c r="G19" s="93">
        <v>10000</v>
      </c>
    </row>
    <row r="20" spans="1:7" x14ac:dyDescent="0.2">
      <c r="A20" s="89">
        <v>3399</v>
      </c>
      <c r="B20" s="89">
        <v>5139</v>
      </c>
      <c r="C20" s="89" t="s">
        <v>129</v>
      </c>
      <c r="D20" s="93">
        <v>20000</v>
      </c>
      <c r="E20" s="93">
        <v>15000</v>
      </c>
      <c r="F20" s="93">
        <v>14614</v>
      </c>
      <c r="G20" s="93">
        <v>20000</v>
      </c>
    </row>
    <row r="21" spans="1:7" x14ac:dyDescent="0.2">
      <c r="A21" s="89">
        <v>3399</v>
      </c>
      <c r="B21" s="89">
        <v>5164</v>
      </c>
      <c r="C21" s="89" t="s">
        <v>130</v>
      </c>
      <c r="D21" s="93">
        <v>2000</v>
      </c>
      <c r="E21" s="93">
        <v>0</v>
      </c>
      <c r="F21" s="93">
        <v>0</v>
      </c>
      <c r="G21" s="93">
        <v>2000</v>
      </c>
    </row>
    <row r="22" spans="1:7" x14ac:dyDescent="0.2">
      <c r="A22" s="89">
        <v>3399</v>
      </c>
      <c r="B22" s="89">
        <v>5169</v>
      </c>
      <c r="C22" s="89" t="s">
        <v>131</v>
      </c>
      <c r="D22" s="93">
        <v>50000</v>
      </c>
      <c r="E22" s="93">
        <v>50000</v>
      </c>
      <c r="F22" s="93">
        <v>63867</v>
      </c>
      <c r="G22" s="93">
        <v>55000</v>
      </c>
    </row>
    <row r="23" spans="1:7" x14ac:dyDescent="0.2">
      <c r="A23" s="89">
        <v>3399</v>
      </c>
      <c r="B23" s="89">
        <v>5175</v>
      </c>
      <c r="C23" s="89" t="s">
        <v>132</v>
      </c>
      <c r="D23" s="93">
        <v>10000</v>
      </c>
      <c r="E23" s="93">
        <v>10000</v>
      </c>
      <c r="F23" s="93">
        <v>9627</v>
      </c>
      <c r="G23" s="93">
        <v>10000</v>
      </c>
    </row>
    <row r="24" spans="1:7" x14ac:dyDescent="0.2">
      <c r="A24" s="89">
        <v>3399</v>
      </c>
      <c r="B24" s="89">
        <v>5194</v>
      </c>
      <c r="C24" s="89" t="s">
        <v>133</v>
      </c>
      <c r="D24" s="93">
        <v>50000</v>
      </c>
      <c r="E24" s="93">
        <v>44586</v>
      </c>
      <c r="F24" s="93">
        <v>41220</v>
      </c>
      <c r="G24" s="93">
        <v>60000</v>
      </c>
    </row>
    <row r="25" spans="1:7" ht="15" x14ac:dyDescent="0.25">
      <c r="A25" s="88"/>
      <c r="B25" s="88"/>
      <c r="C25" s="90" t="s">
        <v>94</v>
      </c>
      <c r="D25" s="94">
        <v>140000</v>
      </c>
      <c r="E25" s="94">
        <v>134586</v>
      </c>
      <c r="F25" s="94">
        <v>134586</v>
      </c>
      <c r="G25" s="94">
        <v>160000</v>
      </c>
    </row>
    <row r="26" spans="1:7" x14ac:dyDescent="0.2">
      <c r="A26" s="89">
        <v>3412</v>
      </c>
      <c r="B26" s="89">
        <v>6121</v>
      </c>
      <c r="C26" s="89" t="s">
        <v>134</v>
      </c>
      <c r="D26" s="93">
        <v>50000</v>
      </c>
      <c r="E26" s="93">
        <v>30250</v>
      </c>
      <c r="F26" s="93">
        <v>30250</v>
      </c>
      <c r="G26" s="93">
        <v>1600000</v>
      </c>
    </row>
    <row r="27" spans="1:7" ht="15" x14ac:dyDescent="0.25">
      <c r="A27" s="88"/>
      <c r="B27" s="88"/>
      <c r="C27" s="90" t="s">
        <v>135</v>
      </c>
      <c r="D27" s="94">
        <v>50000</v>
      </c>
      <c r="E27" s="94">
        <v>30250</v>
      </c>
      <c r="F27" s="94">
        <v>30250</v>
      </c>
      <c r="G27" s="94">
        <v>1600000</v>
      </c>
    </row>
    <row r="28" spans="1:7" x14ac:dyDescent="0.2">
      <c r="A28" s="89">
        <v>3419</v>
      </c>
      <c r="B28" s="89">
        <v>5229</v>
      </c>
      <c r="C28" s="89" t="s">
        <v>136</v>
      </c>
      <c r="D28" s="93">
        <v>20000</v>
      </c>
      <c r="E28" s="93">
        <v>20000</v>
      </c>
      <c r="F28" s="93">
        <v>20000</v>
      </c>
      <c r="G28" s="93">
        <v>20000</v>
      </c>
    </row>
    <row r="29" spans="1:7" ht="15" x14ac:dyDescent="0.25">
      <c r="A29" s="88"/>
      <c r="B29" s="88"/>
      <c r="C29" s="90" t="s">
        <v>137</v>
      </c>
      <c r="D29" s="94">
        <v>20000</v>
      </c>
      <c r="E29" s="94">
        <v>20000</v>
      </c>
      <c r="F29" s="94">
        <v>20000</v>
      </c>
      <c r="G29" s="94">
        <v>20000</v>
      </c>
    </row>
    <row r="30" spans="1:7" x14ac:dyDescent="0.2">
      <c r="A30" s="89">
        <v>3525</v>
      </c>
      <c r="B30" s="89">
        <v>5222</v>
      </c>
      <c r="C30" s="89" t="s">
        <v>138</v>
      </c>
      <c r="D30" s="93">
        <v>5000</v>
      </c>
      <c r="E30" s="93">
        <v>5000</v>
      </c>
      <c r="F30" s="93">
        <v>5000</v>
      </c>
      <c r="G30" s="93">
        <v>5000</v>
      </c>
    </row>
    <row r="31" spans="1:7" ht="15" x14ac:dyDescent="0.25">
      <c r="A31" s="88"/>
      <c r="B31" s="88"/>
      <c r="C31" s="90" t="s">
        <v>139</v>
      </c>
      <c r="D31" s="94">
        <v>5000</v>
      </c>
      <c r="E31" s="94">
        <v>5000</v>
      </c>
      <c r="F31" s="94">
        <v>5000</v>
      </c>
      <c r="G31" s="94">
        <v>5000</v>
      </c>
    </row>
    <row r="32" spans="1:7" x14ac:dyDescent="0.2">
      <c r="A32" s="89">
        <v>3631</v>
      </c>
      <c r="B32" s="89">
        <v>5154</v>
      </c>
      <c r="C32" s="89" t="s">
        <v>140</v>
      </c>
      <c r="D32" s="93">
        <v>50000</v>
      </c>
      <c r="E32" s="93">
        <v>56937</v>
      </c>
      <c r="F32" s="93">
        <v>56937</v>
      </c>
      <c r="G32" s="93">
        <v>60000</v>
      </c>
    </row>
    <row r="33" spans="1:7" x14ac:dyDescent="0.2">
      <c r="A33" s="89">
        <v>3631</v>
      </c>
      <c r="B33" s="89">
        <v>5169</v>
      </c>
      <c r="C33" s="89" t="s">
        <v>141</v>
      </c>
      <c r="D33" s="93">
        <v>30000</v>
      </c>
      <c r="E33" s="93">
        <v>16812</v>
      </c>
      <c r="F33" s="93">
        <v>16812</v>
      </c>
      <c r="G33" s="93">
        <v>90000</v>
      </c>
    </row>
    <row r="34" spans="1:7" ht="15" x14ac:dyDescent="0.25">
      <c r="A34" s="88"/>
      <c r="B34" s="88"/>
      <c r="C34" s="90" t="s">
        <v>142</v>
      </c>
      <c r="D34" s="94">
        <v>80000</v>
      </c>
      <c r="E34" s="94">
        <v>73749</v>
      </c>
      <c r="F34" s="94">
        <v>73749</v>
      </c>
      <c r="G34" s="94">
        <v>150000</v>
      </c>
    </row>
    <row r="35" spans="1:7" x14ac:dyDescent="0.2">
      <c r="A35" s="89">
        <v>3639</v>
      </c>
      <c r="B35" s="89">
        <v>5221</v>
      </c>
      <c r="C35" s="89" t="s">
        <v>143</v>
      </c>
      <c r="D35" s="93">
        <v>7000</v>
      </c>
      <c r="E35" s="93">
        <v>7000</v>
      </c>
      <c r="F35" s="93">
        <v>7000</v>
      </c>
      <c r="G35" s="93">
        <v>7000</v>
      </c>
    </row>
    <row r="36" spans="1:7" x14ac:dyDescent="0.2">
      <c r="A36" s="89">
        <v>3639</v>
      </c>
      <c r="B36" s="89">
        <v>5179</v>
      </c>
      <c r="C36" s="89" t="s">
        <v>222</v>
      </c>
      <c r="D36" s="93">
        <v>0</v>
      </c>
      <c r="E36" s="93">
        <v>0</v>
      </c>
      <c r="F36" s="93">
        <v>0</v>
      </c>
      <c r="G36" s="93">
        <v>4440</v>
      </c>
    </row>
    <row r="37" spans="1:7" x14ac:dyDescent="0.2">
      <c r="A37" s="89">
        <v>3639</v>
      </c>
      <c r="B37" s="89">
        <v>5329</v>
      </c>
      <c r="C37" s="89" t="s">
        <v>144</v>
      </c>
      <c r="D37" s="93">
        <v>16200</v>
      </c>
      <c r="E37" s="93">
        <v>16200</v>
      </c>
      <c r="F37" s="93">
        <v>16200</v>
      </c>
      <c r="G37" s="93">
        <v>16560</v>
      </c>
    </row>
    <row r="38" spans="1:7" x14ac:dyDescent="0.2">
      <c r="A38" s="89">
        <v>3639</v>
      </c>
      <c r="B38" s="89">
        <v>5362</v>
      </c>
      <c r="C38" s="89" t="s">
        <v>145</v>
      </c>
      <c r="D38" s="93">
        <v>0</v>
      </c>
      <c r="E38" s="93">
        <v>4000</v>
      </c>
      <c r="F38" s="93">
        <v>4000</v>
      </c>
      <c r="G38" s="93">
        <v>1000</v>
      </c>
    </row>
    <row r="39" spans="1:7" x14ac:dyDescent="0.2">
      <c r="A39" s="89">
        <v>3639</v>
      </c>
      <c r="B39" s="89">
        <v>6130</v>
      </c>
      <c r="C39" s="89" t="s">
        <v>146</v>
      </c>
      <c r="D39" s="93">
        <v>21800</v>
      </c>
      <c r="E39" s="93">
        <v>10424</v>
      </c>
      <c r="F39" s="93">
        <v>10424</v>
      </c>
      <c r="G39" s="93">
        <v>1000</v>
      </c>
    </row>
    <row r="40" spans="1:7" ht="15" x14ac:dyDescent="0.25">
      <c r="A40" s="88"/>
      <c r="B40" s="88"/>
      <c r="C40" s="90" t="s">
        <v>98</v>
      </c>
      <c r="D40" s="94">
        <v>45000</v>
      </c>
      <c r="E40" s="94">
        <v>37624</v>
      </c>
      <c r="F40" s="94">
        <v>37624</v>
      </c>
      <c r="G40" s="94">
        <v>30000</v>
      </c>
    </row>
    <row r="41" spans="1:7" x14ac:dyDescent="0.2">
      <c r="A41" s="89">
        <v>3699</v>
      </c>
      <c r="B41" s="89">
        <v>5041</v>
      </c>
      <c r="C41" s="89" t="s">
        <v>147</v>
      </c>
      <c r="D41" s="93">
        <v>3000</v>
      </c>
      <c r="E41" s="93">
        <v>3000</v>
      </c>
      <c r="F41" s="93">
        <v>2792</v>
      </c>
      <c r="G41" s="93">
        <v>3000</v>
      </c>
    </row>
    <row r="42" spans="1:7" x14ac:dyDescent="0.2">
      <c r="A42" s="89">
        <v>3699</v>
      </c>
      <c r="B42" s="89">
        <v>5139</v>
      </c>
      <c r="C42" s="89" t="s">
        <v>148</v>
      </c>
      <c r="D42" s="93">
        <v>10000</v>
      </c>
      <c r="E42" s="93">
        <v>5906</v>
      </c>
      <c r="F42" s="93">
        <v>3715</v>
      </c>
      <c r="G42" s="93">
        <v>10000</v>
      </c>
    </row>
    <row r="43" spans="1:7" x14ac:dyDescent="0.2">
      <c r="A43" s="89">
        <v>3699</v>
      </c>
      <c r="B43" s="89">
        <v>5151</v>
      </c>
      <c r="C43" s="89" t="s">
        <v>149</v>
      </c>
      <c r="D43" s="93">
        <v>500</v>
      </c>
      <c r="E43" s="93">
        <v>0</v>
      </c>
      <c r="F43" s="93">
        <v>0</v>
      </c>
      <c r="G43" s="93">
        <v>500</v>
      </c>
    </row>
    <row r="44" spans="1:7" x14ac:dyDescent="0.2">
      <c r="A44" s="89">
        <v>3699</v>
      </c>
      <c r="B44" s="89">
        <v>5154</v>
      </c>
      <c r="C44" s="89" t="s">
        <v>150</v>
      </c>
      <c r="D44" s="93">
        <v>20000</v>
      </c>
      <c r="E44" s="93">
        <v>20000</v>
      </c>
      <c r="F44" s="93">
        <v>22399</v>
      </c>
      <c r="G44" s="93">
        <v>20000</v>
      </c>
    </row>
    <row r="45" spans="1:7" x14ac:dyDescent="0.2">
      <c r="A45" s="89">
        <v>3699</v>
      </c>
      <c r="B45" s="89">
        <v>5164</v>
      </c>
      <c r="C45" s="89" t="s">
        <v>151</v>
      </c>
      <c r="D45" s="93">
        <v>28687</v>
      </c>
      <c r="E45" s="93">
        <v>28687</v>
      </c>
      <c r="F45" s="93">
        <v>28687</v>
      </c>
      <c r="G45" s="93">
        <v>28687</v>
      </c>
    </row>
    <row r="46" spans="1:7" x14ac:dyDescent="0.2">
      <c r="A46" s="89">
        <v>3699</v>
      </c>
      <c r="B46" s="89">
        <v>5169</v>
      </c>
      <c r="C46" s="89" t="s">
        <v>152</v>
      </c>
      <c r="D46" s="93">
        <v>37813</v>
      </c>
      <c r="E46" s="93">
        <v>2031</v>
      </c>
      <c r="F46" s="93">
        <v>2031</v>
      </c>
      <c r="G46" s="93">
        <v>37813</v>
      </c>
    </row>
    <row r="47" spans="1:7" x14ac:dyDescent="0.2">
      <c r="A47" s="89">
        <v>3699</v>
      </c>
      <c r="B47" s="89">
        <v>6122</v>
      </c>
      <c r="C47" s="89" t="s">
        <v>153</v>
      </c>
      <c r="D47" s="93">
        <v>100000</v>
      </c>
      <c r="E47" s="93">
        <v>0</v>
      </c>
      <c r="F47" s="93">
        <v>0</v>
      </c>
      <c r="G47" s="93">
        <v>100000</v>
      </c>
    </row>
    <row r="48" spans="1:7" ht="15" x14ac:dyDescent="0.25">
      <c r="A48" s="88"/>
      <c r="B48" s="88"/>
      <c r="C48" s="90" t="s">
        <v>101</v>
      </c>
      <c r="D48" s="94">
        <v>200000</v>
      </c>
      <c r="E48" s="94">
        <v>59624</v>
      </c>
      <c r="F48" s="94">
        <v>59624</v>
      </c>
      <c r="G48" s="94">
        <v>200000</v>
      </c>
    </row>
    <row r="49" spans="1:7" x14ac:dyDescent="0.2">
      <c r="A49" s="89">
        <v>3721</v>
      </c>
      <c r="B49" s="89">
        <v>5169</v>
      </c>
      <c r="C49" s="89" t="s">
        <v>154</v>
      </c>
      <c r="D49" s="93">
        <v>15000</v>
      </c>
      <c r="E49" s="93">
        <v>9686</v>
      </c>
      <c r="F49" s="93">
        <v>9686</v>
      </c>
      <c r="G49" s="93">
        <v>15000</v>
      </c>
    </row>
    <row r="50" spans="1:7" ht="15" x14ac:dyDescent="0.25">
      <c r="A50" s="88"/>
      <c r="B50" s="88"/>
      <c r="C50" s="90" t="s">
        <v>155</v>
      </c>
      <c r="D50" s="94">
        <v>15000</v>
      </c>
      <c r="E50" s="94">
        <v>9686</v>
      </c>
      <c r="F50" s="94">
        <v>9686</v>
      </c>
      <c r="G50" s="94">
        <v>15000</v>
      </c>
    </row>
    <row r="51" spans="1:7" x14ac:dyDescent="0.2">
      <c r="A51" s="89">
        <v>3722</v>
      </c>
      <c r="B51" s="89">
        <v>5021</v>
      </c>
      <c r="C51" s="89" t="s">
        <v>156</v>
      </c>
      <c r="D51" s="93">
        <v>12000</v>
      </c>
      <c r="E51" s="93">
        <v>12000</v>
      </c>
      <c r="F51" s="93">
        <v>12000</v>
      </c>
      <c r="G51" s="93">
        <v>12000</v>
      </c>
    </row>
    <row r="52" spans="1:7" x14ac:dyDescent="0.2">
      <c r="A52" s="89">
        <v>3722</v>
      </c>
      <c r="B52" s="89">
        <v>5139</v>
      </c>
      <c r="C52" s="89" t="s">
        <v>157</v>
      </c>
      <c r="D52" s="93">
        <v>4000</v>
      </c>
      <c r="E52" s="93">
        <v>2280</v>
      </c>
      <c r="F52" s="93">
        <v>2280</v>
      </c>
      <c r="G52" s="93">
        <v>4000</v>
      </c>
    </row>
    <row r="53" spans="1:7" x14ac:dyDescent="0.2">
      <c r="A53" s="89">
        <v>3722</v>
      </c>
      <c r="B53" s="89">
        <v>5169</v>
      </c>
      <c r="C53" s="89" t="s">
        <v>158</v>
      </c>
      <c r="D53" s="93">
        <v>174000</v>
      </c>
      <c r="E53" s="93">
        <v>178032</v>
      </c>
      <c r="F53" s="93">
        <v>178032</v>
      </c>
      <c r="G53" s="93">
        <v>204000</v>
      </c>
    </row>
    <row r="54" spans="1:7" ht="15" x14ac:dyDescent="0.25">
      <c r="A54" s="88"/>
      <c r="B54" s="88"/>
      <c r="C54" s="90" t="s">
        <v>103</v>
      </c>
      <c r="D54" s="94">
        <v>190000</v>
      </c>
      <c r="E54" s="94">
        <v>192312</v>
      </c>
      <c r="F54" s="94">
        <v>192312</v>
      </c>
      <c r="G54" s="94">
        <v>220000</v>
      </c>
    </row>
    <row r="55" spans="1:7" x14ac:dyDescent="0.2">
      <c r="A55" s="89">
        <v>3725</v>
      </c>
      <c r="B55" s="89">
        <v>5169</v>
      </c>
      <c r="C55" s="89" t="s">
        <v>159</v>
      </c>
      <c r="D55" s="93">
        <v>100000</v>
      </c>
      <c r="E55" s="93">
        <v>87646</v>
      </c>
      <c r="F55" s="93">
        <v>87646</v>
      </c>
      <c r="G55" s="93">
        <v>90000</v>
      </c>
    </row>
    <row r="56" spans="1:7" ht="15" x14ac:dyDescent="0.25">
      <c r="A56" s="88"/>
      <c r="B56" s="88"/>
      <c r="C56" s="90" t="s">
        <v>105</v>
      </c>
      <c r="D56" s="94">
        <v>100000</v>
      </c>
      <c r="E56" s="94">
        <v>87646</v>
      </c>
      <c r="F56" s="94">
        <v>87646</v>
      </c>
      <c r="G56" s="94">
        <v>90000</v>
      </c>
    </row>
    <row r="57" spans="1:7" x14ac:dyDescent="0.2">
      <c r="A57" s="89">
        <v>3744</v>
      </c>
      <c r="B57" s="89">
        <v>5169</v>
      </c>
      <c r="C57" s="89" t="s">
        <v>160</v>
      </c>
      <c r="D57" s="93">
        <v>5000</v>
      </c>
      <c r="E57" s="93">
        <v>4963</v>
      </c>
      <c r="F57" s="93">
        <v>4963</v>
      </c>
      <c r="G57" s="93">
        <v>5000</v>
      </c>
    </row>
    <row r="58" spans="1:7" ht="15" x14ac:dyDescent="0.25">
      <c r="A58" s="88"/>
      <c r="B58" s="88"/>
      <c r="C58" s="90" t="s">
        <v>161</v>
      </c>
      <c r="D58" s="94">
        <v>5000</v>
      </c>
      <c r="E58" s="94">
        <v>4963</v>
      </c>
      <c r="F58" s="94">
        <v>4963</v>
      </c>
      <c r="G58" s="94">
        <v>5000</v>
      </c>
    </row>
    <row r="59" spans="1:7" x14ac:dyDescent="0.2">
      <c r="A59" s="89">
        <v>3745</v>
      </c>
      <c r="B59" s="89">
        <v>5021</v>
      </c>
      <c r="C59" s="89" t="s">
        <v>162</v>
      </c>
      <c r="D59" s="93">
        <v>10000</v>
      </c>
      <c r="E59" s="93">
        <v>10000</v>
      </c>
      <c r="F59" s="93">
        <v>3180</v>
      </c>
      <c r="G59" s="93">
        <v>5000</v>
      </c>
    </row>
    <row r="60" spans="1:7" x14ac:dyDescent="0.2">
      <c r="A60" s="89">
        <v>3745</v>
      </c>
      <c r="B60" s="89">
        <v>5139</v>
      </c>
      <c r="C60" s="89" t="s">
        <v>163</v>
      </c>
      <c r="D60" s="93">
        <v>10000</v>
      </c>
      <c r="E60" s="93">
        <v>20000</v>
      </c>
      <c r="F60" s="93">
        <v>44632</v>
      </c>
      <c r="G60" s="93">
        <v>5000</v>
      </c>
    </row>
    <row r="61" spans="1:7" x14ac:dyDescent="0.2">
      <c r="A61" s="89">
        <v>3745</v>
      </c>
      <c r="B61" s="89">
        <v>5169</v>
      </c>
      <c r="C61" s="89" t="s">
        <v>164</v>
      </c>
      <c r="D61" s="93">
        <v>30000</v>
      </c>
      <c r="E61" s="93">
        <v>45047</v>
      </c>
      <c r="F61" s="93">
        <v>27235</v>
      </c>
      <c r="G61" s="93">
        <v>50000</v>
      </c>
    </row>
    <row r="62" spans="1:7" x14ac:dyDescent="0.2">
      <c r="A62" s="89">
        <v>3745</v>
      </c>
      <c r="B62" s="89">
        <v>5329</v>
      </c>
      <c r="C62" s="89" t="s">
        <v>165</v>
      </c>
      <c r="D62" s="93">
        <v>0</v>
      </c>
      <c r="E62" s="93">
        <v>14348</v>
      </c>
      <c r="F62" s="93">
        <v>14348</v>
      </c>
      <c r="G62" s="95">
        <v>10000</v>
      </c>
    </row>
    <row r="63" spans="1:7" ht="15" x14ac:dyDescent="0.25">
      <c r="A63" s="88"/>
      <c r="B63" s="88"/>
      <c r="C63" s="90" t="s">
        <v>107</v>
      </c>
      <c r="D63" s="94">
        <v>50000</v>
      </c>
      <c r="E63" s="94">
        <v>89395</v>
      </c>
      <c r="F63" s="94">
        <v>89395</v>
      </c>
      <c r="G63" s="94">
        <v>70000</v>
      </c>
    </row>
    <row r="64" spans="1:7" x14ac:dyDescent="0.2">
      <c r="A64" s="89">
        <v>5212</v>
      </c>
      <c r="B64" s="89">
        <v>5901</v>
      </c>
      <c r="C64" s="89" t="s">
        <v>166</v>
      </c>
      <c r="D64" s="93">
        <v>1000</v>
      </c>
      <c r="E64" s="93">
        <v>0</v>
      </c>
      <c r="F64" s="93">
        <v>0</v>
      </c>
      <c r="G64" s="93">
        <v>1000</v>
      </c>
    </row>
    <row r="65" spans="1:7" ht="15" x14ac:dyDescent="0.25">
      <c r="A65" s="88"/>
      <c r="B65" s="88"/>
      <c r="C65" s="90" t="s">
        <v>167</v>
      </c>
      <c r="D65" s="94">
        <v>1000</v>
      </c>
      <c r="E65" s="94">
        <v>0</v>
      </c>
      <c r="F65" s="94">
        <v>0</v>
      </c>
      <c r="G65" s="94">
        <v>1000</v>
      </c>
    </row>
    <row r="66" spans="1:7" x14ac:dyDescent="0.2">
      <c r="A66" s="89">
        <v>5512</v>
      </c>
      <c r="B66" s="89">
        <v>5137</v>
      </c>
      <c r="C66" s="89" t="s">
        <v>168</v>
      </c>
      <c r="D66" s="93">
        <v>4500</v>
      </c>
      <c r="E66" s="93">
        <v>2799</v>
      </c>
      <c r="F66" s="93">
        <v>2799</v>
      </c>
      <c r="G66" s="93">
        <v>4500</v>
      </c>
    </row>
    <row r="67" spans="1:7" x14ac:dyDescent="0.2">
      <c r="A67" s="89">
        <v>5512</v>
      </c>
      <c r="B67" s="89">
        <v>5139</v>
      </c>
      <c r="C67" s="89" t="s">
        <v>169</v>
      </c>
      <c r="D67" s="93">
        <v>1600</v>
      </c>
      <c r="E67" s="93">
        <v>1592</v>
      </c>
      <c r="F67" s="93">
        <v>1592</v>
      </c>
      <c r="G67" s="93">
        <v>1600</v>
      </c>
    </row>
    <row r="68" spans="1:7" x14ac:dyDescent="0.2">
      <c r="A68" s="89">
        <v>5512</v>
      </c>
      <c r="B68" s="89">
        <v>5151</v>
      </c>
      <c r="C68" s="89" t="s">
        <v>170</v>
      </c>
      <c r="D68" s="93">
        <v>1000</v>
      </c>
      <c r="E68" s="93">
        <v>749</v>
      </c>
      <c r="F68" s="93">
        <v>749</v>
      </c>
      <c r="G68" s="93">
        <v>1000</v>
      </c>
    </row>
    <row r="69" spans="1:7" x14ac:dyDescent="0.2">
      <c r="A69" s="89">
        <v>5512</v>
      </c>
      <c r="B69" s="89">
        <v>5154</v>
      </c>
      <c r="C69" s="89" t="s">
        <v>171</v>
      </c>
      <c r="D69" s="93">
        <v>12500</v>
      </c>
      <c r="E69" s="93">
        <v>14171</v>
      </c>
      <c r="F69" s="93">
        <v>14171</v>
      </c>
      <c r="G69" s="93">
        <v>12500</v>
      </c>
    </row>
    <row r="70" spans="1:7" x14ac:dyDescent="0.2">
      <c r="A70" s="89">
        <v>5512</v>
      </c>
      <c r="B70" s="89">
        <v>5156</v>
      </c>
      <c r="C70" s="89" t="s">
        <v>172</v>
      </c>
      <c r="D70" s="93">
        <v>4000</v>
      </c>
      <c r="E70" s="93">
        <v>0</v>
      </c>
      <c r="F70" s="93">
        <v>0</v>
      </c>
      <c r="G70" s="93">
        <v>4000</v>
      </c>
    </row>
    <row r="71" spans="1:7" x14ac:dyDescent="0.2">
      <c r="A71" s="89">
        <v>5512</v>
      </c>
      <c r="B71" s="89">
        <v>5167</v>
      </c>
      <c r="C71" s="89" t="s">
        <v>173</v>
      </c>
      <c r="D71" s="93">
        <v>3000</v>
      </c>
      <c r="E71" s="93">
        <v>0</v>
      </c>
      <c r="F71" s="93">
        <v>0</v>
      </c>
      <c r="G71" s="93">
        <v>3000</v>
      </c>
    </row>
    <row r="72" spans="1:7" x14ac:dyDescent="0.2">
      <c r="A72" s="89">
        <v>5512</v>
      </c>
      <c r="B72" s="89">
        <v>5169</v>
      </c>
      <c r="C72" s="89" t="s">
        <v>174</v>
      </c>
      <c r="D72" s="93">
        <v>18400</v>
      </c>
      <c r="E72" s="93">
        <v>13795.75</v>
      </c>
      <c r="F72" s="93">
        <v>13795.75</v>
      </c>
      <c r="G72" s="93">
        <v>18400</v>
      </c>
    </row>
    <row r="73" spans="1:7" x14ac:dyDescent="0.2">
      <c r="A73" s="89">
        <v>5512</v>
      </c>
      <c r="B73" s="89">
        <v>5171</v>
      </c>
      <c r="C73" s="89" t="s">
        <v>175</v>
      </c>
      <c r="D73" s="93">
        <v>300000</v>
      </c>
      <c r="E73" s="93">
        <v>0</v>
      </c>
      <c r="F73" s="93">
        <v>0</v>
      </c>
      <c r="G73" s="93">
        <v>300000</v>
      </c>
    </row>
    <row r="74" spans="1:7" x14ac:dyDescent="0.2">
      <c r="A74" s="89">
        <v>5512</v>
      </c>
      <c r="B74" s="89">
        <v>5175</v>
      </c>
      <c r="C74" s="89" t="s">
        <v>176</v>
      </c>
      <c r="D74" s="93">
        <v>0</v>
      </c>
      <c r="E74" s="93">
        <v>871</v>
      </c>
      <c r="F74" s="93">
        <v>871</v>
      </c>
      <c r="G74" s="93">
        <v>1000</v>
      </c>
    </row>
    <row r="75" spans="1:7" x14ac:dyDescent="0.2">
      <c r="A75" s="89">
        <v>5512</v>
      </c>
      <c r="B75" s="89">
        <v>5194</v>
      </c>
      <c r="C75" s="89" t="s">
        <v>177</v>
      </c>
      <c r="D75" s="93">
        <v>5000</v>
      </c>
      <c r="E75" s="93">
        <v>1033</v>
      </c>
      <c r="F75" s="93">
        <v>1033</v>
      </c>
      <c r="G75" s="93">
        <v>4000</v>
      </c>
    </row>
    <row r="76" spans="1:7" ht="15" x14ac:dyDescent="0.25">
      <c r="A76" s="88"/>
      <c r="B76" s="88"/>
      <c r="C76" s="90" t="s">
        <v>178</v>
      </c>
      <c r="D76" s="94">
        <v>350000</v>
      </c>
      <c r="E76" s="94">
        <v>35010.75</v>
      </c>
      <c r="F76" s="94">
        <v>35010.75</v>
      </c>
      <c r="G76" s="94">
        <v>350000</v>
      </c>
    </row>
    <row r="77" spans="1:7" x14ac:dyDescent="0.2">
      <c r="A77" s="89">
        <v>6112</v>
      </c>
      <c r="B77" s="89">
        <v>5023</v>
      </c>
      <c r="C77" s="89" t="s">
        <v>179</v>
      </c>
      <c r="D77" s="93">
        <v>410000</v>
      </c>
      <c r="E77" s="93">
        <v>423450</v>
      </c>
      <c r="F77" s="93">
        <v>423450</v>
      </c>
      <c r="G77" s="93">
        <v>450000</v>
      </c>
    </row>
    <row r="78" spans="1:7" x14ac:dyDescent="0.2">
      <c r="A78" s="89">
        <v>6112</v>
      </c>
      <c r="B78" s="89">
        <v>5032</v>
      </c>
      <c r="C78" s="89" t="s">
        <v>180</v>
      </c>
      <c r="D78" s="93">
        <v>30000</v>
      </c>
      <c r="E78" s="93">
        <v>38110</v>
      </c>
      <c r="F78" s="93">
        <v>38110</v>
      </c>
      <c r="G78" s="93">
        <v>40000</v>
      </c>
    </row>
    <row r="79" spans="1:7" ht="15" x14ac:dyDescent="0.25">
      <c r="A79" s="88"/>
      <c r="B79" s="88"/>
      <c r="C79" s="90" t="s">
        <v>181</v>
      </c>
      <c r="D79" s="94">
        <v>440000</v>
      </c>
      <c r="E79" s="94">
        <v>461560</v>
      </c>
      <c r="F79" s="94">
        <v>461560</v>
      </c>
      <c r="G79" s="94">
        <v>490000</v>
      </c>
    </row>
    <row r="80" spans="1:7" x14ac:dyDescent="0.2">
      <c r="A80" s="89">
        <v>6114</v>
      </c>
      <c r="B80" s="89">
        <v>5021</v>
      </c>
      <c r="C80" s="89" t="s">
        <v>182</v>
      </c>
      <c r="D80" s="93">
        <v>0</v>
      </c>
      <c r="E80" s="93">
        <v>8014</v>
      </c>
      <c r="F80" s="93">
        <v>8014</v>
      </c>
      <c r="G80" s="93">
        <v>0</v>
      </c>
    </row>
    <row r="81" spans="1:7" x14ac:dyDescent="0.2">
      <c r="A81" s="89">
        <v>6114</v>
      </c>
      <c r="B81" s="89">
        <v>5139</v>
      </c>
      <c r="C81" s="89" t="s">
        <v>183</v>
      </c>
      <c r="D81" s="93">
        <v>0</v>
      </c>
      <c r="E81" s="93">
        <v>2003</v>
      </c>
      <c r="F81" s="93">
        <v>2003</v>
      </c>
      <c r="G81" s="93">
        <v>0</v>
      </c>
    </row>
    <row r="82" spans="1:7" x14ac:dyDescent="0.2">
      <c r="A82" s="89">
        <v>6114</v>
      </c>
      <c r="B82" s="89">
        <v>5173</v>
      </c>
      <c r="C82" s="89" t="s">
        <v>184</v>
      </c>
      <c r="D82" s="93">
        <v>0</v>
      </c>
      <c r="E82" s="93">
        <v>905</v>
      </c>
      <c r="F82" s="93">
        <v>905</v>
      </c>
      <c r="G82" s="93">
        <v>0</v>
      </c>
    </row>
    <row r="83" spans="1:7" x14ac:dyDescent="0.2">
      <c r="A83" s="89">
        <v>6114</v>
      </c>
      <c r="B83" s="89">
        <v>5175</v>
      </c>
      <c r="C83" s="89" t="s">
        <v>185</v>
      </c>
      <c r="D83" s="93">
        <v>0</v>
      </c>
      <c r="E83" s="93">
        <v>576</v>
      </c>
      <c r="F83" s="93">
        <v>576</v>
      </c>
      <c r="G83" s="93">
        <v>0</v>
      </c>
    </row>
    <row r="84" spans="1:7" ht="15" x14ac:dyDescent="0.25">
      <c r="A84" s="88"/>
      <c r="B84" s="88"/>
      <c r="C84" s="90" t="s">
        <v>186</v>
      </c>
      <c r="D84" s="94">
        <v>0</v>
      </c>
      <c r="E84" s="94">
        <v>11498</v>
      </c>
      <c r="F84" s="94">
        <v>11498</v>
      </c>
      <c r="G84" s="94">
        <v>0</v>
      </c>
    </row>
    <row r="85" spans="1:7" x14ac:dyDescent="0.2">
      <c r="A85" s="89">
        <v>6171</v>
      </c>
      <c r="B85" s="89">
        <v>5011</v>
      </c>
      <c r="C85" s="89" t="s">
        <v>187</v>
      </c>
      <c r="D85" s="93">
        <v>300000</v>
      </c>
      <c r="E85" s="93">
        <v>300000</v>
      </c>
      <c r="F85" s="93">
        <v>305989</v>
      </c>
      <c r="G85" s="93">
        <v>300000</v>
      </c>
    </row>
    <row r="86" spans="1:7" x14ac:dyDescent="0.2">
      <c r="A86" s="89">
        <v>6171</v>
      </c>
      <c r="B86" s="89">
        <v>5021</v>
      </c>
      <c r="C86" s="89" t="s">
        <v>188</v>
      </c>
      <c r="D86" s="93">
        <v>280000</v>
      </c>
      <c r="E86" s="93">
        <v>280000</v>
      </c>
      <c r="F86" s="93">
        <v>187680</v>
      </c>
      <c r="G86" s="93">
        <v>200000</v>
      </c>
    </row>
    <row r="87" spans="1:7" x14ac:dyDescent="0.2">
      <c r="A87" s="89">
        <v>6171</v>
      </c>
      <c r="B87" s="89">
        <v>5031</v>
      </c>
      <c r="C87" s="89" t="s">
        <v>189</v>
      </c>
      <c r="D87" s="93">
        <v>90000</v>
      </c>
      <c r="E87" s="93">
        <v>90000</v>
      </c>
      <c r="F87" s="93">
        <v>97727</v>
      </c>
      <c r="G87" s="93">
        <v>100000</v>
      </c>
    </row>
    <row r="88" spans="1:7" x14ac:dyDescent="0.2">
      <c r="A88" s="89">
        <v>6171</v>
      </c>
      <c r="B88" s="89">
        <v>5032</v>
      </c>
      <c r="C88" s="89" t="s">
        <v>190</v>
      </c>
      <c r="D88" s="93">
        <v>40000</v>
      </c>
      <c r="E88" s="93">
        <v>40000</v>
      </c>
      <c r="F88" s="93">
        <v>32218</v>
      </c>
      <c r="G88" s="93">
        <v>50000</v>
      </c>
    </row>
    <row r="89" spans="1:7" x14ac:dyDescent="0.2">
      <c r="A89" s="89">
        <v>6171</v>
      </c>
      <c r="B89" s="89">
        <v>5038</v>
      </c>
      <c r="C89" s="89" t="s">
        <v>191</v>
      </c>
      <c r="D89" s="93">
        <v>2000</v>
      </c>
      <c r="E89" s="93">
        <v>2000</v>
      </c>
      <c r="F89" s="93">
        <v>1641</v>
      </c>
      <c r="G89" s="93">
        <v>2000</v>
      </c>
    </row>
    <row r="90" spans="1:7" x14ac:dyDescent="0.2">
      <c r="A90" s="89">
        <v>6171</v>
      </c>
      <c r="B90" s="89">
        <v>5134</v>
      </c>
      <c r="C90" s="89" t="s">
        <v>192</v>
      </c>
      <c r="D90" s="93">
        <v>3700</v>
      </c>
      <c r="E90" s="93">
        <v>3700</v>
      </c>
      <c r="F90" s="93">
        <v>2853</v>
      </c>
      <c r="G90" s="93">
        <v>4000</v>
      </c>
    </row>
    <row r="91" spans="1:7" x14ac:dyDescent="0.2">
      <c r="A91" s="89">
        <v>6171</v>
      </c>
      <c r="B91" s="89">
        <v>5136</v>
      </c>
      <c r="C91" s="89" t="s">
        <v>193</v>
      </c>
      <c r="D91" s="93">
        <v>3000</v>
      </c>
      <c r="E91" s="93">
        <v>3000</v>
      </c>
      <c r="F91" s="93">
        <v>9140</v>
      </c>
      <c r="G91" s="93">
        <v>10000</v>
      </c>
    </row>
    <row r="92" spans="1:7" x14ac:dyDescent="0.2">
      <c r="A92" s="89">
        <v>6171</v>
      </c>
      <c r="B92" s="89">
        <v>5137</v>
      </c>
      <c r="C92" s="89" t="s">
        <v>194</v>
      </c>
      <c r="D92" s="93">
        <v>20000</v>
      </c>
      <c r="E92" s="93">
        <v>122620.76</v>
      </c>
      <c r="F92" s="93">
        <v>124880</v>
      </c>
      <c r="G92" s="93">
        <v>20000</v>
      </c>
    </row>
    <row r="93" spans="1:7" x14ac:dyDescent="0.2">
      <c r="A93" s="89">
        <v>6171</v>
      </c>
      <c r="B93" s="89">
        <v>5139</v>
      </c>
      <c r="C93" s="89" t="s">
        <v>195</v>
      </c>
      <c r="D93" s="93">
        <v>30000</v>
      </c>
      <c r="E93" s="93">
        <v>30000</v>
      </c>
      <c r="F93" s="93">
        <v>93925.3</v>
      </c>
      <c r="G93" s="93">
        <v>30000</v>
      </c>
    </row>
    <row r="94" spans="1:7" x14ac:dyDescent="0.2">
      <c r="A94" s="89">
        <v>6171</v>
      </c>
      <c r="B94" s="89">
        <v>5151</v>
      </c>
      <c r="C94" s="89" t="s">
        <v>196</v>
      </c>
      <c r="D94" s="93">
        <v>2000</v>
      </c>
      <c r="E94" s="93">
        <v>2000</v>
      </c>
      <c r="F94" s="93">
        <v>1456</v>
      </c>
      <c r="G94" s="93">
        <v>2000</v>
      </c>
    </row>
    <row r="95" spans="1:7" x14ac:dyDescent="0.2">
      <c r="A95" s="89">
        <v>6171</v>
      </c>
      <c r="B95" s="89">
        <v>5154</v>
      </c>
      <c r="C95" s="89" t="s">
        <v>197</v>
      </c>
      <c r="D95" s="93">
        <v>20000</v>
      </c>
      <c r="E95" s="93">
        <v>20000</v>
      </c>
      <c r="F95" s="93">
        <v>26335</v>
      </c>
      <c r="G95" s="93">
        <v>30000</v>
      </c>
    </row>
    <row r="96" spans="1:7" x14ac:dyDescent="0.2">
      <c r="A96" s="89">
        <v>6171</v>
      </c>
      <c r="B96" s="89">
        <v>5156</v>
      </c>
      <c r="C96" s="89" t="s">
        <v>198</v>
      </c>
      <c r="D96" s="93">
        <v>10000</v>
      </c>
      <c r="E96" s="93">
        <v>10000</v>
      </c>
      <c r="F96" s="93">
        <v>7817</v>
      </c>
      <c r="G96" s="93">
        <v>10000</v>
      </c>
    </row>
    <row r="97" spans="1:7" x14ac:dyDescent="0.2">
      <c r="A97" s="89">
        <v>6171</v>
      </c>
      <c r="B97" s="89">
        <v>5161</v>
      </c>
      <c r="C97" s="89" t="s">
        <v>199</v>
      </c>
      <c r="D97" s="93">
        <v>2000</v>
      </c>
      <c r="E97" s="93">
        <v>2000</v>
      </c>
      <c r="F97" s="93">
        <v>1540</v>
      </c>
      <c r="G97" s="93">
        <v>2000</v>
      </c>
    </row>
    <row r="98" spans="1:7" x14ac:dyDescent="0.2">
      <c r="A98" s="89">
        <v>6171</v>
      </c>
      <c r="B98" s="89">
        <v>5162</v>
      </c>
      <c r="C98" s="89" t="s">
        <v>200</v>
      </c>
      <c r="D98" s="93">
        <v>25000</v>
      </c>
      <c r="E98" s="93">
        <v>25000</v>
      </c>
      <c r="F98" s="93">
        <v>27896.799999999999</v>
      </c>
      <c r="G98" s="93">
        <v>27000</v>
      </c>
    </row>
    <row r="99" spans="1:7" x14ac:dyDescent="0.2">
      <c r="A99" s="89">
        <v>6171</v>
      </c>
      <c r="B99" s="89">
        <v>5166</v>
      </c>
      <c r="C99" s="89" t="s">
        <v>201</v>
      </c>
      <c r="D99" s="93">
        <v>0</v>
      </c>
      <c r="E99" s="93">
        <v>1000</v>
      </c>
      <c r="F99" s="93">
        <v>550</v>
      </c>
      <c r="G99" s="93">
        <v>1200</v>
      </c>
    </row>
    <row r="100" spans="1:7" x14ac:dyDescent="0.2">
      <c r="A100" s="89">
        <v>6171</v>
      </c>
      <c r="B100" s="89">
        <v>5167</v>
      </c>
      <c r="C100" s="89" t="s">
        <v>202</v>
      </c>
      <c r="D100" s="93">
        <v>5000</v>
      </c>
      <c r="E100" s="93">
        <v>5000</v>
      </c>
      <c r="F100" s="93">
        <v>9480</v>
      </c>
      <c r="G100" s="93">
        <v>5000</v>
      </c>
    </row>
    <row r="101" spans="1:7" x14ac:dyDescent="0.2">
      <c r="A101" s="89">
        <v>6171</v>
      </c>
      <c r="B101" s="89">
        <v>5168</v>
      </c>
      <c r="C101" s="89" t="s">
        <v>203</v>
      </c>
      <c r="D101" s="93">
        <v>60000</v>
      </c>
      <c r="E101" s="93">
        <v>96302</v>
      </c>
      <c r="F101" s="93">
        <v>85404.64</v>
      </c>
      <c r="G101" s="93">
        <v>80000</v>
      </c>
    </row>
    <row r="102" spans="1:7" x14ac:dyDescent="0.2">
      <c r="A102" s="89">
        <v>6171</v>
      </c>
      <c r="B102" s="89">
        <v>5169</v>
      </c>
      <c r="C102" s="89" t="s">
        <v>204</v>
      </c>
      <c r="D102" s="93">
        <v>70000</v>
      </c>
      <c r="E102" s="93">
        <v>70000</v>
      </c>
      <c r="F102" s="93">
        <v>192800.76</v>
      </c>
      <c r="G102" s="93">
        <v>80000</v>
      </c>
    </row>
    <row r="103" spans="1:7" x14ac:dyDescent="0.2">
      <c r="A103" s="89">
        <v>6171</v>
      </c>
      <c r="B103" s="89">
        <v>5171</v>
      </c>
      <c r="C103" s="89" t="s">
        <v>205</v>
      </c>
      <c r="D103" s="93">
        <v>300000</v>
      </c>
      <c r="E103" s="93">
        <v>300000</v>
      </c>
      <c r="F103" s="93">
        <v>192448.26</v>
      </c>
      <c r="G103" s="93">
        <v>10000</v>
      </c>
    </row>
    <row r="104" spans="1:7" x14ac:dyDescent="0.2">
      <c r="A104" s="89">
        <v>6171</v>
      </c>
      <c r="B104" s="89">
        <v>5173</v>
      </c>
      <c r="C104" s="89" t="s">
        <v>206</v>
      </c>
      <c r="D104" s="93">
        <v>15000</v>
      </c>
      <c r="E104" s="93">
        <v>15000</v>
      </c>
      <c r="F104" s="93">
        <v>16857</v>
      </c>
      <c r="G104" s="93">
        <v>20000</v>
      </c>
    </row>
    <row r="105" spans="1:7" x14ac:dyDescent="0.2">
      <c r="A105" s="89">
        <v>6171</v>
      </c>
      <c r="B105" s="89">
        <v>5175</v>
      </c>
      <c r="C105" s="89" t="s">
        <v>207</v>
      </c>
      <c r="D105" s="93">
        <v>10000</v>
      </c>
      <c r="E105" s="93">
        <v>10000</v>
      </c>
      <c r="F105" s="93">
        <v>8984</v>
      </c>
      <c r="G105" s="93">
        <v>5000</v>
      </c>
    </row>
    <row r="106" spans="1:7" x14ac:dyDescent="0.2">
      <c r="A106" s="89">
        <v>6171</v>
      </c>
      <c r="B106" s="89">
        <v>5176</v>
      </c>
      <c r="C106" s="89" t="s">
        <v>208</v>
      </c>
      <c r="D106" s="93">
        <v>1000</v>
      </c>
      <c r="E106" s="93">
        <v>0</v>
      </c>
      <c r="F106" s="93">
        <v>0</v>
      </c>
      <c r="G106" s="93">
        <v>1000</v>
      </c>
    </row>
    <row r="107" spans="1:7" x14ac:dyDescent="0.2">
      <c r="A107" s="89">
        <v>6171</v>
      </c>
      <c r="B107" s="89">
        <v>5321</v>
      </c>
      <c r="C107" s="89" t="s">
        <v>209</v>
      </c>
      <c r="D107" s="93">
        <v>7100</v>
      </c>
      <c r="E107" s="93">
        <v>7100</v>
      </c>
      <c r="F107" s="93">
        <v>7100</v>
      </c>
      <c r="G107" s="93">
        <v>6600</v>
      </c>
    </row>
    <row r="108" spans="1:7" x14ac:dyDescent="0.2">
      <c r="A108" s="89">
        <v>6171</v>
      </c>
      <c r="B108" s="89">
        <v>5499</v>
      </c>
      <c r="C108" s="89" t="s">
        <v>210</v>
      </c>
      <c r="D108" s="93">
        <v>4200</v>
      </c>
      <c r="E108" s="93">
        <v>4200</v>
      </c>
      <c r="F108" s="93">
        <v>4200</v>
      </c>
      <c r="G108" s="93">
        <v>4200</v>
      </c>
    </row>
    <row r="109" spans="1:7" ht="15" x14ac:dyDescent="0.25">
      <c r="A109" s="88"/>
      <c r="B109" s="88"/>
      <c r="C109" s="90" t="s">
        <v>109</v>
      </c>
      <c r="D109" s="94">
        <v>1300000</v>
      </c>
      <c r="E109" s="94">
        <v>1438922.76</v>
      </c>
      <c r="F109" s="94">
        <v>1438922.76</v>
      </c>
      <c r="G109" s="94">
        <v>1000000</v>
      </c>
    </row>
    <row r="110" spans="1:7" x14ac:dyDescent="0.2">
      <c r="A110" s="89">
        <v>6310</v>
      </c>
      <c r="B110" s="89">
        <v>5141</v>
      </c>
      <c r="C110" s="89" t="s">
        <v>211</v>
      </c>
      <c r="D110" s="93">
        <v>90000</v>
      </c>
      <c r="E110" s="93">
        <v>85309.7</v>
      </c>
      <c r="F110" s="93">
        <v>85309.7</v>
      </c>
      <c r="G110" s="93">
        <v>90000</v>
      </c>
    </row>
    <row r="111" spans="1:7" x14ac:dyDescent="0.2">
      <c r="A111" s="89">
        <v>6310</v>
      </c>
      <c r="B111" s="89">
        <v>5163</v>
      </c>
      <c r="C111" s="89" t="s">
        <v>212</v>
      </c>
      <c r="D111" s="93">
        <v>10000</v>
      </c>
      <c r="E111" s="93">
        <v>10899.8</v>
      </c>
      <c r="F111" s="93">
        <v>10899.8</v>
      </c>
      <c r="G111" s="93">
        <v>10000</v>
      </c>
    </row>
    <row r="112" spans="1:7" ht="15" x14ac:dyDescent="0.25">
      <c r="A112" s="88"/>
      <c r="B112" s="88"/>
      <c r="C112" s="90" t="s">
        <v>111</v>
      </c>
      <c r="D112" s="94">
        <v>100000</v>
      </c>
      <c r="E112" s="94">
        <v>96209.5</v>
      </c>
      <c r="F112" s="94">
        <v>96209.5</v>
      </c>
      <c r="G112" s="94">
        <v>100000</v>
      </c>
    </row>
    <row r="113" spans="1:8" x14ac:dyDescent="0.2">
      <c r="A113" s="89">
        <v>6320</v>
      </c>
      <c r="B113" s="89">
        <v>5163</v>
      </c>
      <c r="C113" s="89" t="s">
        <v>213</v>
      </c>
      <c r="D113" s="93">
        <v>21000</v>
      </c>
      <c r="E113" s="93">
        <v>19570</v>
      </c>
      <c r="F113" s="93">
        <v>19570</v>
      </c>
      <c r="G113" s="93">
        <v>20000</v>
      </c>
    </row>
    <row r="114" spans="1:8" ht="15" x14ac:dyDescent="0.25">
      <c r="A114" s="88"/>
      <c r="B114" s="88"/>
      <c r="C114" s="90" t="s">
        <v>214</v>
      </c>
      <c r="D114" s="94">
        <v>21000</v>
      </c>
      <c r="E114" s="94">
        <v>19570</v>
      </c>
      <c r="F114" s="94">
        <v>19570</v>
      </c>
      <c r="G114" s="94">
        <v>20000</v>
      </c>
    </row>
    <row r="115" spans="1:8" x14ac:dyDescent="0.2">
      <c r="A115" s="89">
        <v>6399</v>
      </c>
      <c r="B115" s="89">
        <v>5365</v>
      </c>
      <c r="C115" s="89" t="s">
        <v>215</v>
      </c>
      <c r="D115" s="93">
        <v>12000</v>
      </c>
      <c r="E115" s="93">
        <v>13300</v>
      </c>
      <c r="F115" s="93">
        <v>13300</v>
      </c>
      <c r="G115" s="93">
        <v>12000</v>
      </c>
    </row>
    <row r="116" spans="1:8" ht="15" x14ac:dyDescent="0.25">
      <c r="A116" s="88"/>
      <c r="B116" s="88"/>
      <c r="C116" s="90" t="s">
        <v>216</v>
      </c>
      <c r="D116" s="94">
        <v>12000</v>
      </c>
      <c r="E116" s="94">
        <v>13300</v>
      </c>
      <c r="F116" s="94">
        <v>13300</v>
      </c>
      <c r="G116" s="94">
        <v>12000</v>
      </c>
    </row>
    <row r="117" spans="1:8" x14ac:dyDescent="0.2">
      <c r="A117" s="89">
        <v>6402</v>
      </c>
      <c r="B117" s="89">
        <v>5364</v>
      </c>
      <c r="C117" s="89" t="s">
        <v>217</v>
      </c>
      <c r="D117" s="93">
        <v>10158</v>
      </c>
      <c r="E117" s="93">
        <v>10158</v>
      </c>
      <c r="F117" s="93">
        <v>10158</v>
      </c>
      <c r="G117" s="93">
        <v>6969</v>
      </c>
    </row>
    <row r="118" spans="1:8" ht="15" x14ac:dyDescent="0.25">
      <c r="A118" s="88"/>
      <c r="B118" s="88"/>
      <c r="C118" s="90" t="s">
        <v>218</v>
      </c>
      <c r="D118" s="94">
        <v>10158</v>
      </c>
      <c r="E118" s="94">
        <v>10158</v>
      </c>
      <c r="F118" s="94">
        <v>10158</v>
      </c>
      <c r="G118" s="94">
        <v>6969</v>
      </c>
    </row>
    <row r="119" spans="1:8" x14ac:dyDescent="0.2">
      <c r="A119" s="89">
        <v>6409</v>
      </c>
      <c r="B119" s="89">
        <v>5901</v>
      </c>
      <c r="C119" s="89" t="s">
        <v>219</v>
      </c>
      <c r="D119" s="93">
        <v>1015542</v>
      </c>
      <c r="E119" s="93">
        <v>1566341.1200000001</v>
      </c>
      <c r="F119" s="93">
        <v>0</v>
      </c>
      <c r="G119" s="93">
        <v>301631</v>
      </c>
    </row>
    <row r="120" spans="1:8" ht="15" x14ac:dyDescent="0.25">
      <c r="A120" s="88"/>
      <c r="B120" s="88"/>
      <c r="C120" s="90" t="s">
        <v>220</v>
      </c>
      <c r="D120" s="94">
        <v>1015542</v>
      </c>
      <c r="E120" s="94">
        <v>1566341.1200000001</v>
      </c>
      <c r="F120" s="94">
        <v>0</v>
      </c>
      <c r="G120" s="94">
        <v>301631</v>
      </c>
    </row>
    <row r="121" spans="1:8" x14ac:dyDescent="0.2">
      <c r="G121" s="87">
        <f>G4+G6+G8+G10+G12+G15+G17+G25+G27+G29+G31+G34+G40+G48+G50+G54+G56+G58+G63+G65+G76+G79+G84+G109+G112+G114+G116+G118+G120</f>
        <v>5065600</v>
      </c>
    </row>
    <row r="122" spans="1:8" x14ac:dyDescent="0.2">
      <c r="G122" s="1">
        <v>327000</v>
      </c>
      <c r="H122" s="1" t="s">
        <v>221</v>
      </c>
    </row>
    <row r="123" spans="1:8" x14ac:dyDescent="0.2">
      <c r="G123" s="87"/>
    </row>
  </sheetData>
  <pageMargins left="0.7" right="0.7" top="0.78740157499999996" bottom="0.78740157499999996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C39" sqref="C39"/>
    </sheetView>
  </sheetViews>
  <sheetFormatPr defaultRowHeight="12.75" x14ac:dyDescent="0.2"/>
  <cols>
    <col min="1" max="1" width="5.7109375" style="1" customWidth="1"/>
    <col min="2" max="2" width="9.42578125" style="1" customWidth="1"/>
    <col min="3" max="3" width="69.140625" style="1" customWidth="1"/>
    <col min="4" max="4" width="12.140625" style="1" customWidth="1"/>
    <col min="5" max="6" width="16.7109375" style="1" customWidth="1"/>
    <col min="7" max="7" width="15.7109375" style="1" customWidth="1"/>
    <col min="8" max="8" width="9.140625" style="1" customWidth="1"/>
    <col min="9" max="9" width="9.140625" style="1"/>
    <col min="10" max="10" width="11.7109375" style="1" bestFit="1" customWidth="1"/>
    <col min="11" max="16384" width="9.140625" style="1"/>
  </cols>
  <sheetData>
    <row r="1" spans="1:7" ht="20.100000000000001" customHeight="1" x14ac:dyDescent="0.35">
      <c r="A1" s="2" t="s">
        <v>225</v>
      </c>
    </row>
    <row r="2" spans="1:7" x14ac:dyDescent="0.2">
      <c r="A2" s="81" t="s">
        <v>0</v>
      </c>
      <c r="B2" s="81" t="s">
        <v>28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</row>
    <row r="3" spans="1:7" x14ac:dyDescent="0.2">
      <c r="A3" s="79">
        <v>0</v>
      </c>
      <c r="B3" s="85">
        <v>1111</v>
      </c>
      <c r="C3" s="79" t="s">
        <v>12</v>
      </c>
      <c r="D3" s="82">
        <v>863000</v>
      </c>
      <c r="E3" s="82">
        <v>944301.84</v>
      </c>
      <c r="F3" s="82">
        <v>944301.84</v>
      </c>
      <c r="G3" s="84">
        <v>1036000</v>
      </c>
    </row>
    <row r="4" spans="1:7" x14ac:dyDescent="0.2">
      <c r="A4" s="79">
        <v>0</v>
      </c>
      <c r="B4" s="85">
        <v>1112</v>
      </c>
      <c r="C4" s="79" t="s">
        <v>13</v>
      </c>
      <c r="D4" s="82">
        <v>29000</v>
      </c>
      <c r="E4" s="82">
        <v>41700.720000000001</v>
      </c>
      <c r="F4" s="82">
        <v>41700.720000000001</v>
      </c>
      <c r="G4" s="84">
        <v>30000</v>
      </c>
    </row>
    <row r="5" spans="1:7" x14ac:dyDescent="0.2">
      <c r="A5" s="79">
        <v>0</v>
      </c>
      <c r="B5" s="85">
        <v>1113</v>
      </c>
      <c r="C5" s="79" t="s">
        <v>14</v>
      </c>
      <c r="D5" s="82">
        <v>80000</v>
      </c>
      <c r="E5" s="82">
        <v>87171.49</v>
      </c>
      <c r="F5" s="82">
        <v>87171.49</v>
      </c>
      <c r="G5" s="84">
        <v>84000</v>
      </c>
    </row>
    <row r="6" spans="1:7" x14ac:dyDescent="0.2">
      <c r="A6" s="79">
        <v>0</v>
      </c>
      <c r="B6" s="85">
        <v>1121</v>
      </c>
      <c r="C6" s="79" t="s">
        <v>15</v>
      </c>
      <c r="D6" s="82">
        <v>911000</v>
      </c>
      <c r="E6" s="82">
        <v>928724.62</v>
      </c>
      <c r="F6" s="82">
        <v>928724.62</v>
      </c>
      <c r="G6" s="84">
        <v>940000</v>
      </c>
    </row>
    <row r="7" spans="1:7" x14ac:dyDescent="0.2">
      <c r="A7" s="79">
        <v>0</v>
      </c>
      <c r="B7" s="85">
        <v>1122</v>
      </c>
      <c r="C7" s="79" t="s">
        <v>16</v>
      </c>
      <c r="D7" s="82">
        <v>12000</v>
      </c>
      <c r="E7" s="82">
        <v>13300</v>
      </c>
      <c r="F7" s="82">
        <v>13300</v>
      </c>
      <c r="G7" s="84">
        <v>12000</v>
      </c>
    </row>
    <row r="8" spans="1:7" x14ac:dyDescent="0.2">
      <c r="A8" s="79">
        <v>0</v>
      </c>
      <c r="B8" s="85">
        <v>1211</v>
      </c>
      <c r="C8" s="79" t="s">
        <v>17</v>
      </c>
      <c r="D8" s="82">
        <v>1790000</v>
      </c>
      <c r="E8" s="82">
        <v>1880696.78</v>
      </c>
      <c r="F8" s="82">
        <v>1880696.78</v>
      </c>
      <c r="G8" s="84">
        <v>2220000</v>
      </c>
    </row>
    <row r="9" spans="1:7" x14ac:dyDescent="0.2">
      <c r="A9" s="79">
        <v>0</v>
      </c>
      <c r="B9" s="85">
        <v>1334</v>
      </c>
      <c r="C9" s="79" t="s">
        <v>18</v>
      </c>
      <c r="D9" s="82">
        <v>0</v>
      </c>
      <c r="E9" s="82">
        <v>4356</v>
      </c>
      <c r="F9" s="82">
        <v>4356</v>
      </c>
      <c r="G9" s="84">
        <v>0</v>
      </c>
    </row>
    <row r="10" spans="1:7" x14ac:dyDescent="0.2">
      <c r="A10" s="79">
        <v>0</v>
      </c>
      <c r="B10" s="85">
        <v>1337</v>
      </c>
      <c r="C10" s="79" t="s">
        <v>19</v>
      </c>
      <c r="D10" s="82">
        <v>150000</v>
      </c>
      <c r="E10" s="82">
        <v>147890</v>
      </c>
      <c r="F10" s="82">
        <v>147890</v>
      </c>
      <c r="G10" s="84">
        <v>150000</v>
      </c>
    </row>
    <row r="11" spans="1:7" x14ac:dyDescent="0.2">
      <c r="A11" s="79">
        <v>0</v>
      </c>
      <c r="B11" s="85">
        <v>1341</v>
      </c>
      <c r="C11" s="79" t="s">
        <v>20</v>
      </c>
      <c r="D11" s="82">
        <v>4500</v>
      </c>
      <c r="E11" s="82">
        <v>4600</v>
      </c>
      <c r="F11" s="82">
        <v>4600</v>
      </c>
      <c r="G11" s="84">
        <v>4600</v>
      </c>
    </row>
    <row r="12" spans="1:7" x14ac:dyDescent="0.2">
      <c r="A12" s="79">
        <v>0</v>
      </c>
      <c r="B12" s="85">
        <v>1361</v>
      </c>
      <c r="C12" s="79" t="s">
        <v>21</v>
      </c>
      <c r="D12" s="82">
        <v>8000</v>
      </c>
      <c r="E12" s="82">
        <v>8270</v>
      </c>
      <c r="F12" s="82">
        <v>8270</v>
      </c>
      <c r="G12" s="84">
        <v>8500</v>
      </c>
    </row>
    <row r="13" spans="1:7" x14ac:dyDescent="0.2">
      <c r="A13" s="79">
        <v>0</v>
      </c>
      <c r="B13" s="85">
        <v>1381</v>
      </c>
      <c r="C13" s="79" t="s">
        <v>22</v>
      </c>
      <c r="D13" s="82">
        <v>0</v>
      </c>
      <c r="E13" s="82">
        <v>23346.23</v>
      </c>
      <c r="F13" s="82">
        <v>23346.23</v>
      </c>
      <c r="G13" s="84">
        <v>24000</v>
      </c>
    </row>
    <row r="14" spans="1:7" x14ac:dyDescent="0.2">
      <c r="A14" s="79">
        <v>0</v>
      </c>
      <c r="B14" s="85">
        <v>1382</v>
      </c>
      <c r="C14" s="79" t="s">
        <v>89</v>
      </c>
      <c r="D14" s="82">
        <v>17000</v>
      </c>
      <c r="E14" s="82">
        <v>0</v>
      </c>
      <c r="F14" s="82">
        <v>0</v>
      </c>
      <c r="G14" s="84">
        <v>0</v>
      </c>
    </row>
    <row r="15" spans="1:7" x14ac:dyDescent="0.2">
      <c r="A15" s="79">
        <v>0</v>
      </c>
      <c r="B15" s="85">
        <v>1511</v>
      </c>
      <c r="C15" s="79" t="s">
        <v>23</v>
      </c>
      <c r="D15" s="82">
        <v>610000</v>
      </c>
      <c r="E15" s="82">
        <v>594746.34</v>
      </c>
      <c r="F15" s="82">
        <v>594746.34</v>
      </c>
      <c r="G15" s="84">
        <v>610000</v>
      </c>
    </row>
    <row r="16" spans="1:7" x14ac:dyDescent="0.2">
      <c r="A16" s="79">
        <v>0</v>
      </c>
      <c r="B16" s="85">
        <v>4111</v>
      </c>
      <c r="C16" s="79" t="s">
        <v>24</v>
      </c>
      <c r="D16" s="82">
        <v>0</v>
      </c>
      <c r="E16" s="82">
        <v>18467</v>
      </c>
      <c r="F16" s="82">
        <v>18467</v>
      </c>
      <c r="G16" s="84">
        <v>0</v>
      </c>
    </row>
    <row r="17" spans="1:10" x14ac:dyDescent="0.2">
      <c r="A17" s="79">
        <v>0</v>
      </c>
      <c r="B17" s="85">
        <v>4112</v>
      </c>
      <c r="C17" s="79" t="s">
        <v>25</v>
      </c>
      <c r="D17" s="82">
        <v>69300</v>
      </c>
      <c r="E17" s="82">
        <v>69300</v>
      </c>
      <c r="F17" s="82">
        <v>69300</v>
      </c>
      <c r="G17" s="84">
        <v>74500</v>
      </c>
    </row>
    <row r="18" spans="1:10" x14ac:dyDescent="0.2">
      <c r="A18" s="79">
        <v>0</v>
      </c>
      <c r="B18" s="85">
        <v>4129</v>
      </c>
      <c r="C18" s="79" t="s">
        <v>26</v>
      </c>
      <c r="D18" s="82">
        <v>14400</v>
      </c>
      <c r="E18" s="82">
        <v>14400</v>
      </c>
      <c r="F18" s="82">
        <v>14400</v>
      </c>
      <c r="G18" s="84">
        <v>14400</v>
      </c>
    </row>
    <row r="19" spans="1:10" ht="15" x14ac:dyDescent="0.25">
      <c r="A19" s="78"/>
      <c r="B19" s="86"/>
      <c r="C19" s="80" t="s">
        <v>27</v>
      </c>
      <c r="D19" s="83">
        <v>4558200</v>
      </c>
      <c r="E19" s="83">
        <v>4781271.0200000005</v>
      </c>
      <c r="F19" s="83">
        <v>4781271.0200000005</v>
      </c>
      <c r="G19" s="83">
        <f>SUM(G3:G18)</f>
        <v>5208000</v>
      </c>
    </row>
    <row r="20" spans="1:10" x14ac:dyDescent="0.2">
      <c r="A20" s="79">
        <v>2219</v>
      </c>
      <c r="B20" s="85">
        <v>2111</v>
      </c>
      <c r="C20" s="79" t="s">
        <v>90</v>
      </c>
      <c r="D20" s="82">
        <v>20000</v>
      </c>
      <c r="E20" s="82">
        <v>0</v>
      </c>
      <c r="F20" s="82">
        <v>0</v>
      </c>
      <c r="G20" s="82">
        <v>0</v>
      </c>
    </row>
    <row r="21" spans="1:10" x14ac:dyDescent="0.2">
      <c r="A21" s="79">
        <v>2219</v>
      </c>
      <c r="B21" s="85">
        <v>2321</v>
      </c>
      <c r="C21" s="79" t="s">
        <v>91</v>
      </c>
      <c r="D21" s="82">
        <v>0</v>
      </c>
      <c r="E21" s="82">
        <v>20000</v>
      </c>
      <c r="F21" s="82">
        <v>20000</v>
      </c>
      <c r="G21" s="82">
        <v>0</v>
      </c>
      <c r="J21" s="87"/>
    </row>
    <row r="22" spans="1:10" ht="15" x14ac:dyDescent="0.25">
      <c r="A22" s="78"/>
      <c r="B22" s="86"/>
      <c r="C22" s="80" t="s">
        <v>92</v>
      </c>
      <c r="D22" s="83">
        <v>20000</v>
      </c>
      <c r="E22" s="83">
        <v>20000</v>
      </c>
      <c r="F22" s="83">
        <v>20000</v>
      </c>
      <c r="G22" s="83">
        <f>SUM(G20:G21)</f>
        <v>0</v>
      </c>
    </row>
    <row r="23" spans="1:10" x14ac:dyDescent="0.2">
      <c r="A23" s="79">
        <v>3399</v>
      </c>
      <c r="B23" s="85">
        <v>2111</v>
      </c>
      <c r="C23" s="79" t="s">
        <v>93</v>
      </c>
      <c r="D23" s="82">
        <v>16000</v>
      </c>
      <c r="E23" s="82">
        <v>19300</v>
      </c>
      <c r="F23" s="82">
        <v>19300</v>
      </c>
      <c r="G23" s="82">
        <v>16000</v>
      </c>
    </row>
    <row r="24" spans="1:10" ht="15" x14ac:dyDescent="0.25">
      <c r="A24" s="78"/>
      <c r="B24" s="86"/>
      <c r="C24" s="80" t="s">
        <v>94</v>
      </c>
      <c r="D24" s="83">
        <v>16000</v>
      </c>
      <c r="E24" s="83">
        <v>19300</v>
      </c>
      <c r="F24" s="83">
        <v>19300</v>
      </c>
      <c r="G24" s="83">
        <f>SUM(G23)</f>
        <v>16000</v>
      </c>
    </row>
    <row r="25" spans="1:10" x14ac:dyDescent="0.2">
      <c r="A25" s="79">
        <v>3639</v>
      </c>
      <c r="B25" s="85">
        <v>2119</v>
      </c>
      <c r="C25" s="79" t="s">
        <v>95</v>
      </c>
      <c r="D25" s="82">
        <v>0</v>
      </c>
      <c r="E25" s="82">
        <v>100</v>
      </c>
      <c r="F25" s="82">
        <v>100</v>
      </c>
      <c r="G25" s="82">
        <v>0</v>
      </c>
    </row>
    <row r="26" spans="1:10" x14ac:dyDescent="0.2">
      <c r="A26" s="79">
        <v>3639</v>
      </c>
      <c r="B26" s="85">
        <v>2131</v>
      </c>
      <c r="C26" s="79" t="s">
        <v>96</v>
      </c>
      <c r="D26" s="82">
        <v>7000</v>
      </c>
      <c r="E26" s="82">
        <v>6866</v>
      </c>
      <c r="F26" s="82">
        <v>6866</v>
      </c>
      <c r="G26" s="82">
        <v>6026</v>
      </c>
    </row>
    <row r="27" spans="1:10" s="79" customFormat="1" x14ac:dyDescent="0.2">
      <c r="A27" s="79">
        <v>3639</v>
      </c>
      <c r="B27" s="85">
        <v>3111</v>
      </c>
      <c r="C27" s="79" t="s">
        <v>112</v>
      </c>
      <c r="D27" s="84">
        <v>0</v>
      </c>
      <c r="E27" s="84">
        <v>66900</v>
      </c>
      <c r="F27" s="84">
        <v>0</v>
      </c>
      <c r="G27" s="84">
        <v>67974</v>
      </c>
    </row>
    <row r="28" spans="1:10" x14ac:dyDescent="0.2">
      <c r="A28" s="79">
        <v>3639</v>
      </c>
      <c r="B28" s="85">
        <v>2132</v>
      </c>
      <c r="C28" s="79" t="s">
        <v>97</v>
      </c>
      <c r="D28" s="82">
        <v>12000</v>
      </c>
      <c r="E28" s="82">
        <v>12000</v>
      </c>
      <c r="F28" s="82">
        <v>12000</v>
      </c>
      <c r="G28" s="82">
        <v>12000</v>
      </c>
    </row>
    <row r="29" spans="1:10" ht="15" x14ac:dyDescent="0.25">
      <c r="A29" s="78"/>
      <c r="B29" s="86"/>
      <c r="C29" s="80" t="s">
        <v>98</v>
      </c>
      <c r="D29" s="83">
        <v>19000</v>
      </c>
      <c r="E29" s="83">
        <v>18966</v>
      </c>
      <c r="F29" s="83">
        <v>18966</v>
      </c>
      <c r="G29" s="83">
        <f>SUM(G25:G28)</f>
        <v>86000</v>
      </c>
    </row>
    <row r="30" spans="1:10" x14ac:dyDescent="0.2">
      <c r="A30" s="79">
        <v>3699</v>
      </c>
      <c r="B30" s="85">
        <v>2111</v>
      </c>
      <c r="C30" s="79" t="s">
        <v>99</v>
      </c>
      <c r="D30" s="82">
        <v>13493</v>
      </c>
      <c r="E30" s="82">
        <v>13300</v>
      </c>
      <c r="F30" s="82">
        <v>13300</v>
      </c>
      <c r="G30" s="82">
        <v>13493</v>
      </c>
    </row>
    <row r="31" spans="1:10" x14ac:dyDescent="0.2">
      <c r="A31" s="79">
        <v>3699</v>
      </c>
      <c r="B31" s="85">
        <v>2132</v>
      </c>
      <c r="C31" s="79" t="s">
        <v>100</v>
      </c>
      <c r="D31" s="82">
        <v>2507</v>
      </c>
      <c r="E31" s="82">
        <v>2507</v>
      </c>
      <c r="F31" s="82">
        <v>2507</v>
      </c>
      <c r="G31" s="82">
        <v>2507</v>
      </c>
    </row>
    <row r="32" spans="1:10" ht="15" x14ac:dyDescent="0.25">
      <c r="A32" s="78"/>
      <c r="B32" s="86"/>
      <c r="C32" s="80" t="s">
        <v>101</v>
      </c>
      <c r="D32" s="83">
        <v>16000</v>
      </c>
      <c r="E32" s="83">
        <v>15807</v>
      </c>
      <c r="F32" s="83">
        <v>15807</v>
      </c>
      <c r="G32" s="83">
        <f>SUM(G30,G31)</f>
        <v>16000</v>
      </c>
    </row>
    <row r="33" spans="1:7" x14ac:dyDescent="0.2">
      <c r="A33" s="79">
        <v>3722</v>
      </c>
      <c r="B33" s="85">
        <v>2111</v>
      </c>
      <c r="C33" s="79" t="s">
        <v>102</v>
      </c>
      <c r="D33" s="82">
        <v>5000</v>
      </c>
      <c r="E33" s="82">
        <v>3738</v>
      </c>
      <c r="F33" s="82">
        <v>3738</v>
      </c>
      <c r="G33" s="82">
        <v>4000</v>
      </c>
    </row>
    <row r="34" spans="1:7" ht="15" x14ac:dyDescent="0.25">
      <c r="A34" s="78"/>
      <c r="B34" s="86"/>
      <c r="C34" s="80" t="s">
        <v>103</v>
      </c>
      <c r="D34" s="83">
        <v>5000</v>
      </c>
      <c r="E34" s="83">
        <v>3738</v>
      </c>
      <c r="F34" s="83">
        <v>3738</v>
      </c>
      <c r="G34" s="83">
        <f>SUM(G33)</f>
        <v>4000</v>
      </c>
    </row>
    <row r="35" spans="1:7" x14ac:dyDescent="0.2">
      <c r="A35" s="79">
        <v>3725</v>
      </c>
      <c r="B35" s="85">
        <v>2324</v>
      </c>
      <c r="C35" s="79" t="s">
        <v>104</v>
      </c>
      <c r="D35" s="82">
        <v>50000</v>
      </c>
      <c r="E35" s="82">
        <v>58631</v>
      </c>
      <c r="F35" s="82">
        <v>58631</v>
      </c>
      <c r="G35" s="82">
        <v>60000</v>
      </c>
    </row>
    <row r="36" spans="1:7" ht="15" x14ac:dyDescent="0.25">
      <c r="A36" s="78"/>
      <c r="B36" s="86"/>
      <c r="C36" s="80" t="s">
        <v>105</v>
      </c>
      <c r="D36" s="83">
        <v>50000</v>
      </c>
      <c r="E36" s="83">
        <v>58631</v>
      </c>
      <c r="F36" s="83">
        <v>58631</v>
      </c>
      <c r="G36" s="83">
        <f>SUM(G35)</f>
        <v>60000</v>
      </c>
    </row>
    <row r="37" spans="1:7" x14ac:dyDescent="0.2">
      <c r="A37" s="79">
        <v>3745</v>
      </c>
      <c r="B37" s="85">
        <v>2111</v>
      </c>
      <c r="C37" s="79" t="s">
        <v>106</v>
      </c>
      <c r="D37" s="82">
        <v>0</v>
      </c>
      <c r="E37" s="82">
        <v>2000</v>
      </c>
      <c r="F37" s="82">
        <v>2000</v>
      </c>
      <c r="G37" s="82">
        <v>0</v>
      </c>
    </row>
    <row r="38" spans="1:7" ht="15" x14ac:dyDescent="0.25">
      <c r="A38" s="78"/>
      <c r="B38" s="86"/>
      <c r="C38" s="80" t="s">
        <v>107</v>
      </c>
      <c r="D38" s="83">
        <v>0</v>
      </c>
      <c r="E38" s="83">
        <v>2000</v>
      </c>
      <c r="F38" s="83">
        <v>2000</v>
      </c>
      <c r="G38" s="83">
        <f>SUM(G37)</f>
        <v>0</v>
      </c>
    </row>
    <row r="39" spans="1:7" x14ac:dyDescent="0.2">
      <c r="A39" s="79">
        <v>6171</v>
      </c>
      <c r="B39" s="85">
        <v>2111</v>
      </c>
      <c r="C39" s="79" t="s">
        <v>108</v>
      </c>
      <c r="D39" s="82">
        <v>5000</v>
      </c>
      <c r="E39" s="82">
        <v>750</v>
      </c>
      <c r="F39" s="82">
        <v>750</v>
      </c>
      <c r="G39" s="82">
        <v>1000</v>
      </c>
    </row>
    <row r="40" spans="1:7" ht="15" x14ac:dyDescent="0.25">
      <c r="A40" s="78"/>
      <c r="B40" s="86"/>
      <c r="C40" s="80" t="s">
        <v>109</v>
      </c>
      <c r="D40" s="83">
        <v>5000</v>
      </c>
      <c r="E40" s="83">
        <v>750</v>
      </c>
      <c r="F40" s="83">
        <v>750</v>
      </c>
      <c r="G40" s="83">
        <f>SUM(G39)</f>
        <v>1000</v>
      </c>
    </row>
    <row r="41" spans="1:7" x14ac:dyDescent="0.2">
      <c r="A41" s="79">
        <v>6310</v>
      </c>
      <c r="B41" s="85">
        <v>2141</v>
      </c>
      <c r="C41" s="79" t="s">
        <v>110</v>
      </c>
      <c r="D41" s="82">
        <v>1500</v>
      </c>
      <c r="E41" s="82">
        <v>1592.11</v>
      </c>
      <c r="F41" s="82">
        <v>1592.11</v>
      </c>
      <c r="G41" s="82">
        <v>1600</v>
      </c>
    </row>
    <row r="42" spans="1:7" ht="15" x14ac:dyDescent="0.25">
      <c r="A42" s="78"/>
      <c r="B42" s="78"/>
      <c r="C42" s="80" t="s">
        <v>111</v>
      </c>
      <c r="D42" s="83">
        <v>1500</v>
      </c>
      <c r="E42" s="83">
        <v>1592.11</v>
      </c>
      <c r="F42" s="83">
        <v>1592.11</v>
      </c>
      <c r="G42" s="83">
        <f>SUM(G41)</f>
        <v>1600</v>
      </c>
    </row>
    <row r="43" spans="1:7" x14ac:dyDescent="0.2">
      <c r="G43" s="87">
        <f>G19+G22+G24+G29+G32+G34+G36+G38+G40+G42</f>
        <v>5392600</v>
      </c>
    </row>
  </sheetData>
  <pageMargins left="0.7" right="0.7" top="0.78740157499999996" bottom="0.78740157499999996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4" sqref="F4"/>
    </sheetView>
  </sheetViews>
  <sheetFormatPr defaultRowHeight="12.75" x14ac:dyDescent="0.2"/>
  <cols>
    <col min="1" max="1" width="5.7109375" style="1" customWidth="1"/>
    <col min="2" max="2" width="80.7109375" style="1" customWidth="1"/>
    <col min="3" max="6" width="16.7109375" style="1" customWidth="1"/>
    <col min="7" max="7" width="9.140625" style="1" customWidth="1"/>
    <col min="8" max="16384" width="9.140625" style="1"/>
  </cols>
  <sheetData>
    <row r="1" spans="1:6" ht="20.100000000000001" customHeight="1" x14ac:dyDescent="0.35">
      <c r="A1" s="2" t="s">
        <v>11</v>
      </c>
    </row>
    <row r="2" spans="1:6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1">
        <v>0</v>
      </c>
      <c r="C3" s="4">
        <v>-327000</v>
      </c>
      <c r="D3" s="4">
        <v>-327000</v>
      </c>
      <c r="E3" s="4">
        <v>-327000</v>
      </c>
      <c r="F3" s="4">
        <v>-327000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Schválený rozpočet 2018</vt:lpstr>
      <vt:lpstr> výdaje</vt:lpstr>
      <vt:lpstr> příjmy</vt:lpstr>
      <vt:lpstr>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2018-02-06T08:33:08Z</cp:lastPrinted>
  <dcterms:created xsi:type="dcterms:W3CDTF">2018-01-03T08:40:04Z</dcterms:created>
  <dcterms:modified xsi:type="dcterms:W3CDTF">2018-02-06T08:42:19Z</dcterms:modified>
</cp:coreProperties>
</file>